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21570" windowHeight="7980"/>
  </bookViews>
  <sheets>
    <sheet name="Koptāme" sheetId="6" r:id="rId1"/>
    <sheet name="Kopsavilk." sheetId="5" r:id="rId2"/>
    <sheet name="Lokālā tāme" sheetId="4" r:id="rId3"/>
  </sheets>
  <definedNames>
    <definedName name="_xlnm.Print_Area" localSheetId="0">Koptāme!$A$1:$F$38,Koptāme!$K$11</definedName>
    <definedName name="_xlnm.Print_Area" localSheetId="2">'Lokālā tāme'!$A$1:$O$115</definedName>
  </definedNames>
  <calcPr calcId="191029"/>
</workbook>
</file>

<file path=xl/calcChain.xml><?xml version="1.0" encoding="utf-8"?>
<calcChain xmlns="http://schemas.openxmlformats.org/spreadsheetml/2006/main">
  <c r="G86" i="4" l="1"/>
  <c r="J86" i="4"/>
  <c r="K86" i="4"/>
  <c r="M86" i="4"/>
  <c r="N86" i="4"/>
  <c r="G87" i="4"/>
  <c r="J87" i="4"/>
  <c r="K87" i="4"/>
  <c r="M87" i="4"/>
  <c r="N87" i="4"/>
  <c r="G94" i="4"/>
  <c r="L94" i="4"/>
  <c r="K94" i="4"/>
  <c r="M94" i="4"/>
  <c r="N94" i="4"/>
  <c r="G95" i="4"/>
  <c r="L95" i="4"/>
  <c r="K95" i="4"/>
  <c r="N95" i="4"/>
  <c r="J96" i="4"/>
  <c r="M96" i="4"/>
  <c r="O96" i="4"/>
  <c r="J97" i="4"/>
  <c r="M97" i="4"/>
  <c r="O97" i="4"/>
  <c r="G98" i="4"/>
  <c r="J98" i="4"/>
  <c r="K98" i="4"/>
  <c r="M98" i="4"/>
  <c r="N98" i="4"/>
  <c r="G99" i="4"/>
  <c r="J99" i="4"/>
  <c r="K99" i="4"/>
  <c r="M99" i="4"/>
  <c r="N99" i="4"/>
  <c r="G100" i="4"/>
  <c r="J100" i="4"/>
  <c r="K100" i="4"/>
  <c r="M100" i="4"/>
  <c r="N100" i="4"/>
  <c r="J44" i="4"/>
  <c r="G21" i="4"/>
  <c r="L21" i="4"/>
  <c r="N21" i="4"/>
  <c r="G22" i="4"/>
  <c r="L22" i="4"/>
  <c r="N22" i="4"/>
  <c r="G25" i="4"/>
  <c r="L25" i="4"/>
  <c r="N25" i="4"/>
  <c r="G26" i="4"/>
  <c r="L26" i="4"/>
  <c r="N26" i="4"/>
  <c r="G27" i="4"/>
  <c r="L27" i="4"/>
  <c r="N27" i="4"/>
  <c r="M27" i="4"/>
  <c r="M28" i="4"/>
  <c r="G30" i="4"/>
  <c r="L30" i="4"/>
  <c r="N30" i="4"/>
  <c r="G34" i="4"/>
  <c r="J34" i="4"/>
  <c r="N34" i="4"/>
  <c r="M34" i="4"/>
  <c r="G39" i="4"/>
  <c r="L39" i="4"/>
  <c r="N39" i="4"/>
  <c r="G42" i="4"/>
  <c r="L42" i="4"/>
  <c r="N42" i="4"/>
  <c r="M31" i="4"/>
  <c r="O31" i="4"/>
  <c r="M32" i="4"/>
  <c r="O32" i="4"/>
  <c r="M33" i="4"/>
  <c r="O33" i="4"/>
  <c r="M35" i="4"/>
  <c r="O35" i="4"/>
  <c r="M36" i="4"/>
  <c r="O36" i="4"/>
  <c r="M37" i="4"/>
  <c r="O37" i="4"/>
  <c r="M38" i="4"/>
  <c r="O38" i="4"/>
  <c r="M40" i="4"/>
  <c r="O40" i="4"/>
  <c r="M41" i="4"/>
  <c r="O41" i="4"/>
  <c r="M43" i="4"/>
  <c r="O43" i="4"/>
  <c r="M44" i="4"/>
  <c r="O44" i="4"/>
  <c r="G47" i="4"/>
  <c r="L47" i="4"/>
  <c r="N47" i="4"/>
  <c r="G51" i="4"/>
  <c r="J51" i="4"/>
  <c r="N51" i="4"/>
  <c r="G56" i="4"/>
  <c r="L56" i="4"/>
  <c r="N56" i="4"/>
  <c r="M48" i="4"/>
  <c r="O48" i="4"/>
  <c r="M49" i="4"/>
  <c r="O49" i="4"/>
  <c r="M50" i="4"/>
  <c r="O50" i="4"/>
  <c r="M52" i="4"/>
  <c r="O52" i="4"/>
  <c r="M53" i="4"/>
  <c r="O53" i="4"/>
  <c r="M54" i="4"/>
  <c r="O54" i="4"/>
  <c r="M55" i="4"/>
  <c r="O55" i="4"/>
  <c r="M57" i="4"/>
  <c r="O57" i="4"/>
  <c r="M58" i="4"/>
  <c r="O58" i="4"/>
  <c r="G61" i="4"/>
  <c r="L61" i="4"/>
  <c r="N61" i="4"/>
  <c r="L63" i="4"/>
  <c r="N63" i="4"/>
  <c r="G66" i="4"/>
  <c r="L66" i="4"/>
  <c r="N66" i="4"/>
  <c r="M62" i="4"/>
  <c r="O62" i="4"/>
  <c r="M64" i="4"/>
  <c r="O64" i="4"/>
  <c r="M65" i="4"/>
  <c r="O65" i="4"/>
  <c r="M67" i="4"/>
  <c r="O67" i="4"/>
  <c r="M68" i="4"/>
  <c r="O68" i="4"/>
  <c r="L71" i="4"/>
  <c r="L84" i="4"/>
  <c r="N71" i="4"/>
  <c r="N84" i="4"/>
  <c r="M72" i="4"/>
  <c r="O72" i="4"/>
  <c r="M79" i="4"/>
  <c r="O79" i="4"/>
  <c r="M81" i="4"/>
  <c r="O81" i="4"/>
  <c r="M82" i="4"/>
  <c r="O82" i="4"/>
  <c r="M83" i="4"/>
  <c r="O83" i="4"/>
  <c r="K21" i="4"/>
  <c r="K22" i="4"/>
  <c r="K25" i="4"/>
  <c r="K26" i="4"/>
  <c r="K27" i="4"/>
  <c r="K30" i="4"/>
  <c r="J31" i="4"/>
  <c r="J32" i="4"/>
  <c r="J33" i="4"/>
  <c r="K34" i="4"/>
  <c r="J35" i="4"/>
  <c r="J36" i="4"/>
  <c r="J37" i="4"/>
  <c r="J38" i="4"/>
  <c r="K39" i="4"/>
  <c r="J40" i="4"/>
  <c r="J41" i="4"/>
  <c r="K42" i="4"/>
  <c r="J43" i="4"/>
  <c r="K47" i="4"/>
  <c r="J48" i="4"/>
  <c r="J49" i="4"/>
  <c r="J50" i="4"/>
  <c r="K51" i="4"/>
  <c r="J52" i="4"/>
  <c r="J53" i="4"/>
  <c r="J54" i="4"/>
  <c r="J55" i="4"/>
  <c r="K56" i="4"/>
  <c r="J57" i="4"/>
  <c r="J58" i="4"/>
  <c r="K61" i="4"/>
  <c r="J62" i="4"/>
  <c r="K63" i="4"/>
  <c r="J64" i="4"/>
  <c r="J65" i="4"/>
  <c r="K66" i="4"/>
  <c r="J67" i="4"/>
  <c r="J68" i="4"/>
  <c r="K71" i="4"/>
  <c r="K84" i="4"/>
  <c r="J72" i="4"/>
  <c r="M73" i="4"/>
  <c r="M74" i="4"/>
  <c r="J79" i="4"/>
  <c r="J81" i="4"/>
  <c r="J82" i="4"/>
  <c r="J83" i="4"/>
  <c r="L99" i="4"/>
  <c r="O99" i="4"/>
  <c r="L98" i="4"/>
  <c r="O98" i="4"/>
  <c r="O95" i="4"/>
  <c r="J95" i="4"/>
  <c r="O94" i="4"/>
  <c r="J94" i="4"/>
  <c r="M102" i="4"/>
  <c r="L86" i="4"/>
  <c r="O86" i="4"/>
  <c r="L100" i="4"/>
  <c r="O100" i="4"/>
  <c r="L87" i="4"/>
  <c r="O87" i="4"/>
  <c r="J30" i="4"/>
  <c r="J27" i="4"/>
  <c r="J21" i="4"/>
  <c r="N28" i="4"/>
  <c r="K102" i="4"/>
  <c r="K59" i="4"/>
  <c r="N59" i="4"/>
  <c r="N69" i="4"/>
  <c r="L69" i="4"/>
  <c r="N45" i="4"/>
  <c r="M84" i="4"/>
  <c r="K69" i="4"/>
  <c r="N102" i="4"/>
  <c r="K45" i="4"/>
  <c r="K28" i="4"/>
  <c r="O21" i="4"/>
  <c r="L28" i="4"/>
  <c r="M59" i="4"/>
  <c r="M45" i="4"/>
  <c r="M69" i="4"/>
  <c r="L51" i="4"/>
  <c r="L59" i="4"/>
  <c r="O42" i="4"/>
  <c r="L34" i="4"/>
  <c r="L45" i="4"/>
  <c r="O26" i="4"/>
  <c r="J61" i="4"/>
  <c r="J25" i="4"/>
  <c r="O61" i="4"/>
  <c r="J63" i="4"/>
  <c r="J47" i="4"/>
  <c r="J26" i="4"/>
  <c r="O63" i="4"/>
  <c r="O39" i="4"/>
  <c r="O25" i="4"/>
  <c r="O66" i="4"/>
  <c r="O30" i="4"/>
  <c r="O27" i="4"/>
  <c r="J66" i="4"/>
  <c r="O47" i="4"/>
  <c r="O22" i="4"/>
  <c r="O71" i="4"/>
  <c r="O84" i="4"/>
  <c r="O56" i="4"/>
  <c r="J42" i="4"/>
  <c r="J71" i="4"/>
  <c r="J39" i="4"/>
  <c r="J56" i="4"/>
  <c r="J22" i="4"/>
  <c r="O102" i="4"/>
  <c r="L102" i="4"/>
  <c r="L103" i="4"/>
  <c r="F19" i="5"/>
  <c r="M103" i="4"/>
  <c r="G19" i="5"/>
  <c r="G21" i="5"/>
  <c r="N103" i="4"/>
  <c r="H19" i="5"/>
  <c r="H21" i="5"/>
  <c r="O51" i="4"/>
  <c r="O34" i="4"/>
  <c r="K103" i="4"/>
  <c r="O45" i="4"/>
  <c r="O59" i="4"/>
  <c r="O28" i="4"/>
  <c r="O69" i="4"/>
  <c r="I19" i="5"/>
  <c r="I21" i="5"/>
  <c r="G11" i="5"/>
  <c r="E19" i="5"/>
  <c r="E21" i="5"/>
  <c r="F21" i="5"/>
  <c r="O104" i="4"/>
  <c r="M10" i="4"/>
  <c r="O103" i="4"/>
  <c r="E23" i="5"/>
  <c r="E22" i="5"/>
  <c r="E24" i="5"/>
  <c r="D23" i="6"/>
  <c r="D24" i="6"/>
  <c r="G10" i="5"/>
  <c r="D25" i="6"/>
  <c r="D26" i="6"/>
</calcChain>
</file>

<file path=xl/comments1.xml><?xml version="1.0" encoding="utf-8"?>
<comments xmlns="http://schemas.openxmlformats.org/spreadsheetml/2006/main">
  <authors>
    <author>Autors</author>
  </authors>
  <commentList>
    <comment ref="D22" authorId="0">
      <text>
        <r>
          <rPr>
            <b/>
            <sz val="8"/>
            <color indexed="81"/>
            <rFont val="Tahoma"/>
            <family val="2"/>
            <charset val="204"/>
          </rPr>
          <t>Autors:</t>
        </r>
        <r>
          <rPr>
            <sz val="8"/>
            <color indexed="81"/>
            <rFont val="Tahoma"/>
            <family val="2"/>
            <charset val="204"/>
          </rPr>
          <t xml:space="preserve">
Būvuzņēmuma izvēlēta procentu likme</t>
        </r>
      </text>
    </comment>
    <comment ref="D23" authorId="0">
      <text>
        <r>
          <rPr>
            <b/>
            <sz val="8"/>
            <color indexed="81"/>
            <rFont val="Tahoma"/>
            <family val="2"/>
            <charset val="204"/>
          </rPr>
          <t>Autors:</t>
        </r>
        <r>
          <rPr>
            <sz val="8"/>
            <color indexed="81"/>
            <rFont val="Tahoma"/>
            <family val="2"/>
            <charset val="204"/>
          </rPr>
          <t xml:space="preserve">
Būvuzņēmuma izvēlēta procentu likme</t>
        </r>
      </text>
    </comment>
  </commentList>
</comments>
</file>

<file path=xl/sharedStrings.xml><?xml version="1.0" encoding="utf-8"?>
<sst xmlns="http://schemas.openxmlformats.org/spreadsheetml/2006/main" count="215" uniqueCount="131">
  <si>
    <t xml:space="preserve">LOKĀLĀ TĀME Nr.1. </t>
  </si>
  <si>
    <t>Vispārīgie celtniecības darbi</t>
  </si>
  <si>
    <t>Tāmes izmaksas:</t>
  </si>
  <si>
    <t>EUR</t>
  </si>
  <si>
    <t>Nr. p.k.</t>
  </si>
  <si>
    <t>Mērvienība</t>
  </si>
  <si>
    <t>Daudzums</t>
  </si>
  <si>
    <t>Vienības izmaksas</t>
  </si>
  <si>
    <t>Kopējas izmaksas</t>
  </si>
  <si>
    <t>summa (EUR)</t>
  </si>
  <si>
    <t>laika norma (c/h)</t>
  </si>
  <si>
    <t>darba samaksas likme (EUR/h)</t>
  </si>
  <si>
    <t>darba alga (EUR)</t>
  </si>
  <si>
    <t>mehānismi (EUR)</t>
  </si>
  <si>
    <t>darbietilpība (c/h)</t>
  </si>
  <si>
    <t>Demontāžas darbi</t>
  </si>
  <si>
    <t>m2</t>
  </si>
  <si>
    <t>k-ts</t>
  </si>
  <si>
    <t>k-s</t>
  </si>
  <si>
    <t>Būvgružu savākšana, izvešana, telpu sakopšana(konteinera noma)</t>
  </si>
  <si>
    <t>m3</t>
  </si>
  <si>
    <t>Kopā demontāža :</t>
  </si>
  <si>
    <t>Sienas</t>
  </si>
  <si>
    <r>
      <t>m</t>
    </r>
    <r>
      <rPr>
        <vertAlign val="superscript"/>
        <sz val="9"/>
        <rFont val="Times New Roman"/>
        <family val="1"/>
        <charset val="204"/>
      </rPr>
      <t>2</t>
    </r>
  </si>
  <si>
    <t>grunts</t>
  </si>
  <si>
    <t>litri</t>
  </si>
  <si>
    <t>kaļķa-cementa apmetums</t>
  </si>
  <si>
    <t>kg</t>
  </si>
  <si>
    <t>apmetums"ROTBAND"</t>
  </si>
  <si>
    <t>Logu un durvju aiļu sānu remonts, sagatavošana apdarei</t>
  </si>
  <si>
    <t>alumīnija stūri</t>
  </si>
  <si>
    <t>tm</t>
  </si>
  <si>
    <t>apmetums"Uniflot"</t>
  </si>
  <si>
    <t xml:space="preserve">nobeiguma špaktele </t>
  </si>
  <si>
    <t>smilšpapīrs</t>
  </si>
  <si>
    <t>m</t>
  </si>
  <si>
    <t>Sienu virsmu gruntēšana špaktelēšana, sagatavošana apdarei</t>
  </si>
  <si>
    <t>nobeiguma špaktele</t>
  </si>
  <si>
    <t xml:space="preserve">Sienu virsmu krāsošana </t>
  </si>
  <si>
    <t>krāsa tonēta</t>
  </si>
  <si>
    <t>palīgmateriāli</t>
  </si>
  <si>
    <t>Kopā sienas :</t>
  </si>
  <si>
    <t>Griesti</t>
  </si>
  <si>
    <t>Griestu krāsošana</t>
  </si>
  <si>
    <t>ūdens emulsija</t>
  </si>
  <si>
    <t>Kopā griesti :</t>
  </si>
  <si>
    <t>Grīdas</t>
  </si>
  <si>
    <t>pašizlīdzinošā grīda vid 13mm</t>
  </si>
  <si>
    <t>Koka krāsotu kājlīstu montāža</t>
  </si>
  <si>
    <t>kājlīstes</t>
  </si>
  <si>
    <t>Kopā grīdas :</t>
  </si>
  <si>
    <t>Elektroinstalācija</t>
  </si>
  <si>
    <t>griestu lampas LED 600x600</t>
  </si>
  <si>
    <t>kompl</t>
  </si>
  <si>
    <t>gb.</t>
  </si>
  <si>
    <t>z/a vienpolīgs  slēdzis(uz atzm.+0,9m)</t>
  </si>
  <si>
    <t>1 fāzes rozete z/a (uz atzīmes +0,3m)</t>
  </si>
  <si>
    <t xml:space="preserve">Kopā elektroinstalācija:   </t>
  </si>
  <si>
    <t>Dažādi</t>
  </si>
  <si>
    <t>Esošā čuguna radiatora un trases cauruļu krāsošana</t>
  </si>
  <si>
    <t>Uzstādīt krāsotus koka dekoratīvus koka vairogus esošo  radiatoru aizsegšanai</t>
  </si>
  <si>
    <t>Sienas flīzēšana pie izlietnes</t>
  </si>
  <si>
    <t>flīzes</t>
  </si>
  <si>
    <t>flīžu līme</t>
  </si>
  <si>
    <t>Iemontēt ailē finierētu durvju bloku ar furnitūru un durvju aplodām:B=90(vērtne)cm; H=210cm;</t>
  </si>
  <si>
    <t>Pavisam kopā:</t>
  </si>
  <si>
    <t>Kopā :</t>
  </si>
  <si>
    <t>Esošo grīdas segumu,kājlīstu(linolejs) demontāža kab. N10</t>
  </si>
  <si>
    <t>Durvju demontāža kab 2,3,9,10</t>
  </si>
  <si>
    <t>Esošās santehnikas,ventilācijas kārbu un flīžu demontāža kab 2,10</t>
  </si>
  <si>
    <t>Esošo sienas flīžu demontāža kab 10</t>
  </si>
  <si>
    <t>Esošo sienu virsmu attīrīšana no vecās krāsas, daļējs vecā apmetuma ,plaisu remonts</t>
  </si>
  <si>
    <t>Griestu līmeņošana kab 10</t>
  </si>
  <si>
    <t>Griestu gruntēšana, špaktelēšana un slīpēšana kab 2,3,10</t>
  </si>
  <si>
    <t>Pašizlīdzinošās grīdas ierīkošana (10-15mm) kab 10</t>
  </si>
  <si>
    <t xml:space="preserve">Linoleja grīdu ieklāšana </t>
  </si>
  <si>
    <t>linolejs (komerctelpu)</t>
  </si>
  <si>
    <t>z/a divpolīgs slēdzis(uz atzm.+0,9m)</t>
  </si>
  <si>
    <t>Iemontēt ailē (skaņu slāpējošas Rw38dB) durvju blokus ar furnitūru un durvju aplodām:B=90(vērtne)cm; H=210cm;</t>
  </si>
  <si>
    <t>Tāme sastādīta 2021 gada tirgus cenās</t>
  </si>
  <si>
    <t>Objekta nosaukums</t>
  </si>
  <si>
    <t>Pasūtījuma Nr.</t>
  </si>
  <si>
    <t>Tāme sastādīta _____. gada ____. ____________</t>
  </si>
  <si>
    <t>izmaksas kopā (EUR)</t>
  </si>
  <si>
    <t>būvizstrādājumi (EUR)</t>
  </si>
  <si>
    <r>
      <t xml:space="preserve">Būvdarbi vai materiālu </t>
    </r>
    <r>
      <rPr>
        <b/>
        <sz val="9"/>
        <rFont val="Times New Roman"/>
        <family val="1"/>
        <charset val="204"/>
      </rPr>
      <t>nosaukums</t>
    </r>
  </si>
  <si>
    <t>Sastādīja</t>
  </si>
  <si>
    <t>(paraksts un tā atšifrējums, datums)</t>
  </si>
  <si>
    <t>Tāme sastādīta _____. gada ___. ____________</t>
  </si>
  <si>
    <t>Pārbaudīja</t>
  </si>
  <si>
    <t>Sertifikāta Nr._____________________________</t>
  </si>
  <si>
    <t xml:space="preserve">                                                            KOPSAVILKUMA APRĒĶINS</t>
  </si>
  <si>
    <t xml:space="preserve">                                                            Vispārceltnieciskiem darbiem</t>
  </si>
  <si>
    <t>Par kopējo summu,EUR</t>
  </si>
  <si>
    <t>Kopējā darbietilpība, c/h</t>
  </si>
  <si>
    <t>Nr.p.k.</t>
  </si>
  <si>
    <t>Kods, Tāmes Nr.</t>
  </si>
  <si>
    <t>Darba veids vai konstruktīvā elementa nosaukums</t>
  </si>
  <si>
    <t>Tāmes izmaksa</t>
  </si>
  <si>
    <t>Tai skaitā</t>
  </si>
  <si>
    <t>darba alga</t>
  </si>
  <si>
    <t>materiāli</t>
  </si>
  <si>
    <t>mehānismi</t>
  </si>
  <si>
    <t>Darbietilpība</t>
  </si>
  <si>
    <t>euro</t>
  </si>
  <si>
    <t>(c/h)</t>
  </si>
  <si>
    <t>1</t>
  </si>
  <si>
    <t>Kopā:</t>
  </si>
  <si>
    <t>Virsizdevumi</t>
  </si>
  <si>
    <t>Peļņa</t>
  </si>
  <si>
    <t>PAVISAM KOPĀ:</t>
  </si>
  <si>
    <t>APSTIPRINU</t>
  </si>
  <si>
    <t>(pasūtītāja paraksts un tā atšifrējums)</t>
  </si>
  <si>
    <t>z.v.</t>
  </si>
  <si>
    <t>Būvniecības koptāme</t>
  </si>
  <si>
    <t>Nr.
p.k.</t>
  </si>
  <si>
    <t>Objekta izmaksas 
(euro)</t>
  </si>
  <si>
    <t xml:space="preserve">Celtniecības darbi </t>
  </si>
  <si>
    <t>PVN ( %)</t>
  </si>
  <si>
    <t>Pavisam būvniecības izmaksas</t>
  </si>
  <si>
    <t>Būves nosaukums: Nīcas ambulance</t>
  </si>
  <si>
    <t>Objekta adrese: Skolas iela 5, Nīca,Nīcas pagasts, Nīcas novads, LV-3473</t>
  </si>
  <si>
    <t>Objekta nosaukums: Nīcas ambulances kabinetu: 2, 3, 9, 10 remonts</t>
  </si>
  <si>
    <t>Elektroinstalācijas, gaismekļu, demontāža/ montāža,vājstrāvu vadu pārlikšana</t>
  </si>
  <si>
    <r>
      <t>Tiešās izmaksas kopā (</t>
    </r>
    <r>
      <rPr>
        <sz val="9"/>
        <rFont val="Times New Roman"/>
        <family val="1"/>
        <charset val="204"/>
      </rPr>
      <t>t.sk.darba devēja sociālais nodoklis 23.59%)</t>
    </r>
    <r>
      <rPr>
        <b/>
        <sz val="9"/>
        <rFont val="Times New Roman"/>
        <family val="1"/>
        <charset val="204"/>
      </rPr>
      <t>:</t>
    </r>
  </si>
  <si>
    <t>Kopā dažādi darbi:</t>
  </si>
  <si>
    <t xml:space="preserve">Piezīmes: Darbi tiek veikti SAM 9.3.2.,  projekta “Aprūpes infrastruktūras un tehniskā nodrošinājuma uzlabošana Nīcas ambulancē praktizējošām ģimenes ārsta praksēm ” (Projekta ID Nr.:9.3.2.0/20/A/050), ietvaros  </t>
  </si>
  <si>
    <t>2021. gada___.____________</t>
  </si>
  <si>
    <t>Tāme sastādīta 2021.gada ___._________</t>
  </si>
  <si>
    <t>Nomainīt esošo izlietni, krānu pret jauniem ar skapīti un pieslēgumu</t>
  </si>
  <si>
    <t>Esošās ventilācijas kanāla tīrīšana,pārbaude, restītes nomaiņa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</si>
</sst>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-* #,##0.00_-;\-* #,##0.00_-;_-* &quot;-&quot;??_-;_-@_-"/>
    <numFmt numFmtId="181" formatCode="0.0"/>
  </numFmts>
  <fonts count="42" x14ac:knownFonts="1">
    <font>
      <sz val="10"/>
      <name val="Arial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Calibri"/>
      <family val="2"/>
      <charset val="186"/>
    </font>
    <font>
      <b/>
      <u/>
      <sz val="9"/>
      <color indexed="8"/>
      <name val="Times New Roman"/>
      <family val="1"/>
      <charset val="204"/>
    </font>
    <font>
      <sz val="10"/>
      <name val="Arial"/>
      <family val="2"/>
      <charset val="186"/>
    </font>
    <font>
      <b/>
      <u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186"/>
    </font>
    <font>
      <u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186"/>
    </font>
    <font>
      <vertAlign val="superscript"/>
      <sz val="9"/>
      <name val="Times New Roman"/>
      <family val="1"/>
      <charset val="204"/>
    </font>
    <font>
      <i/>
      <sz val="9"/>
      <name val="Times New Roman"/>
      <family val="1"/>
      <charset val="186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charset val="186"/>
    </font>
    <font>
      <sz val="9"/>
      <color indexed="8"/>
      <name val="Times New Roman"/>
      <family val="1"/>
      <charset val="186"/>
    </font>
    <font>
      <sz val="8"/>
      <name val="Arial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Helv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rgb="FFFF0000"/>
      <name val="Times New Roman"/>
      <family val="1"/>
      <charset val="204"/>
    </font>
    <font>
      <sz val="10"/>
      <color rgb="FFFF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35" fillId="0" borderId="0"/>
    <xf numFmtId="0" fontId="26" fillId="0" borderId="0"/>
    <xf numFmtId="0" fontId="5" fillId="0" borderId="0"/>
    <xf numFmtId="0" fontId="21" fillId="0" borderId="0"/>
    <xf numFmtId="9" fontId="21" fillId="0" borderId="0" applyFont="0" applyFill="0" applyBorder="0" applyAlignment="0" applyProtection="0"/>
    <xf numFmtId="0" fontId="26" fillId="0" borderId="0"/>
  </cellStyleXfs>
  <cellXfs count="34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7" fillId="0" borderId="0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horizontal="left" vertical="top"/>
    </xf>
    <xf numFmtId="0" fontId="8" fillId="0" borderId="0" xfId="1" applyNumberFormat="1" applyFont="1" applyFill="1" applyBorder="1" applyAlignment="1" applyProtection="1">
      <alignment horizontal="center" vertical="top"/>
    </xf>
    <xf numFmtId="0" fontId="8" fillId="0" borderId="0" xfId="1" applyNumberFormat="1" applyFont="1" applyFill="1" applyBorder="1" applyAlignment="1" applyProtection="1">
      <alignment horizontal="left" vertical="top"/>
    </xf>
    <xf numFmtId="0" fontId="9" fillId="0" borderId="0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horizontal="right" vertical="top"/>
    </xf>
    <xf numFmtId="0" fontId="8" fillId="0" borderId="0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horizontal="right" vertical="top"/>
    </xf>
    <xf numFmtId="2" fontId="4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horizontal="left" vertical="top"/>
    </xf>
    <xf numFmtId="0" fontId="11" fillId="0" borderId="0" xfId="1" applyNumberFormat="1" applyFont="1" applyFill="1" applyBorder="1" applyAlignment="1" applyProtection="1">
      <alignment vertical="top"/>
    </xf>
    <xf numFmtId="0" fontId="1" fillId="0" borderId="0" xfId="0" applyFont="1" applyFill="1" applyAlignment="1"/>
    <xf numFmtId="0" fontId="4" fillId="0" borderId="1" xfId="1" applyNumberFormat="1" applyFont="1" applyFill="1" applyBorder="1" applyAlignment="1" applyProtection="1">
      <alignment horizontal="center" vertical="center" shrinkToFit="1"/>
    </xf>
    <xf numFmtId="0" fontId="8" fillId="0" borderId="1" xfId="1" applyNumberFormat="1" applyFont="1" applyFill="1" applyBorder="1" applyAlignment="1" applyProtection="1">
      <alignment horizontal="center" vertical="center" textRotation="90"/>
    </xf>
    <xf numFmtId="0" fontId="8" fillId="0" borderId="1" xfId="1" applyNumberFormat="1" applyFont="1" applyFill="1" applyBorder="1" applyAlignment="1" applyProtection="1">
      <alignment horizontal="center" vertical="center" textRotation="90" wrapText="1"/>
    </xf>
    <xf numFmtId="0" fontId="13" fillId="0" borderId="1" xfId="1" applyNumberFormat="1" applyFont="1" applyFill="1" applyBorder="1" applyAlignment="1" applyProtection="1">
      <alignment horizontal="center" vertical="center" textRotation="90" wrapText="1"/>
    </xf>
    <xf numFmtId="0" fontId="8" fillId="0" borderId="2" xfId="1" applyNumberFormat="1" applyFont="1" applyFill="1" applyBorder="1" applyAlignment="1" applyProtection="1">
      <alignment horizontal="center" vertical="center" textRotation="90" wrapText="1"/>
    </xf>
    <xf numFmtId="0" fontId="8" fillId="0" borderId="3" xfId="1" applyNumberFormat="1" applyFont="1" applyFill="1" applyBorder="1" applyAlignment="1" applyProtection="1">
      <alignment horizontal="center" vertical="center" textRotation="90" wrapText="1"/>
    </xf>
    <xf numFmtId="0" fontId="7" fillId="0" borderId="4" xfId="1" applyNumberFormat="1" applyFont="1" applyFill="1" applyBorder="1" applyAlignment="1" applyProtection="1">
      <alignment horizontal="center" vertical="center"/>
    </xf>
    <xf numFmtId="0" fontId="7" fillId="0" borderId="5" xfId="1" applyNumberFormat="1" applyFont="1" applyFill="1" applyBorder="1" applyAlignment="1" applyProtection="1">
      <alignment vertical="top" wrapText="1"/>
    </xf>
    <xf numFmtId="0" fontId="7" fillId="0" borderId="5" xfId="1" applyNumberFormat="1" applyFont="1" applyFill="1" applyBorder="1" applyAlignment="1" applyProtection="1">
      <alignment horizontal="center" vertical="center"/>
    </xf>
    <xf numFmtId="2" fontId="7" fillId="0" borderId="5" xfId="1" applyNumberFormat="1" applyFont="1" applyFill="1" applyBorder="1" applyAlignment="1" applyProtection="1">
      <alignment horizontal="center" vertical="center"/>
    </xf>
    <xf numFmtId="2" fontId="7" fillId="0" borderId="5" xfId="1" applyNumberFormat="1" applyFont="1" applyFill="1" applyBorder="1" applyAlignment="1" applyProtection="1">
      <alignment horizontal="right" vertical="center"/>
    </xf>
    <xf numFmtId="2" fontId="9" fillId="0" borderId="5" xfId="1" applyNumberFormat="1" applyFont="1" applyFill="1" applyBorder="1" applyAlignment="1" applyProtection="1">
      <alignment horizontal="right" vertical="center"/>
    </xf>
    <xf numFmtId="2" fontId="7" fillId="0" borderId="6" xfId="1" applyNumberFormat="1" applyFont="1" applyFill="1" applyBorder="1" applyAlignment="1" applyProtection="1">
      <alignment horizontal="right" vertical="center"/>
    </xf>
    <xf numFmtId="2" fontId="7" fillId="0" borderId="7" xfId="1" applyNumberFormat="1" applyFont="1" applyFill="1" applyBorder="1" applyAlignment="1" applyProtection="1">
      <alignment horizontal="right" vertical="center"/>
    </xf>
    <xf numFmtId="2" fontId="7" fillId="0" borderId="8" xfId="1" applyNumberFormat="1" applyFont="1" applyFill="1" applyBorder="1" applyAlignment="1" applyProtection="1">
      <alignment horizontal="right" vertical="center"/>
    </xf>
    <xf numFmtId="0" fontId="7" fillId="0" borderId="5" xfId="1" applyNumberFormat="1" applyFont="1" applyFill="1" applyBorder="1" applyAlignment="1" applyProtection="1">
      <alignment horizontal="left" vertical="top"/>
    </xf>
    <xf numFmtId="0" fontId="1" fillId="0" borderId="0" xfId="0" applyFont="1" applyFill="1" applyBorder="1"/>
    <xf numFmtId="0" fontId="1" fillId="0" borderId="5" xfId="0" applyFont="1" applyFill="1" applyBorder="1"/>
    <xf numFmtId="0" fontId="9" fillId="0" borderId="5" xfId="1" applyNumberFormat="1" applyFont="1" applyFill="1" applyBorder="1" applyAlignment="1" applyProtection="1">
      <alignment horizontal="center" vertical="center"/>
    </xf>
    <xf numFmtId="2" fontId="9" fillId="0" borderId="5" xfId="1" applyNumberFormat="1" applyFont="1" applyFill="1" applyBorder="1" applyAlignment="1" applyProtection="1">
      <alignment horizontal="center" vertical="center"/>
    </xf>
    <xf numFmtId="0" fontId="14" fillId="0" borderId="0" xfId="0" applyFont="1" applyFill="1"/>
    <xf numFmtId="0" fontId="7" fillId="0" borderId="5" xfId="1" applyNumberFormat="1" applyFont="1" applyFill="1" applyBorder="1" applyAlignment="1" applyProtection="1">
      <alignment horizontal="left" vertical="center" wrapText="1"/>
    </xf>
    <xf numFmtId="0" fontId="9" fillId="0" borderId="5" xfId="1" applyNumberFormat="1" applyFont="1" applyFill="1" applyBorder="1" applyAlignment="1" applyProtection="1">
      <alignment horizontal="right" vertical="center" wrapText="1"/>
    </xf>
    <xf numFmtId="2" fontId="9" fillId="0" borderId="6" xfId="1" applyNumberFormat="1" applyFont="1" applyFill="1" applyBorder="1" applyAlignment="1" applyProtection="1">
      <alignment horizontal="right" vertical="center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/>
    <xf numFmtId="0" fontId="9" fillId="0" borderId="5" xfId="0" applyFont="1" applyFill="1" applyBorder="1" applyAlignment="1">
      <alignment horizontal="right" wrapText="1"/>
    </xf>
    <xf numFmtId="0" fontId="7" fillId="0" borderId="5" xfId="0" applyFont="1" applyFill="1" applyBorder="1" applyAlignment="1">
      <alignment horizontal="left" wrapText="1"/>
    </xf>
    <xf numFmtId="10" fontId="9" fillId="0" borderId="5" xfId="1" applyNumberFormat="1" applyFont="1" applyFill="1" applyBorder="1" applyAlignment="1" applyProtection="1">
      <alignment horizontal="right" vertical="top" wrapText="1"/>
    </xf>
    <xf numFmtId="4" fontId="7" fillId="0" borderId="5" xfId="0" applyNumberFormat="1" applyFont="1" applyFill="1" applyBorder="1" applyAlignment="1">
      <alignment horizontal="right" vertical="center"/>
    </xf>
    <xf numFmtId="10" fontId="7" fillId="0" borderId="5" xfId="1" applyNumberFormat="1" applyFont="1" applyFill="1" applyBorder="1" applyAlignment="1" applyProtection="1">
      <alignment vertical="top" wrapText="1"/>
    </xf>
    <xf numFmtId="0" fontId="14" fillId="0" borderId="4" xfId="0" applyFont="1" applyFill="1" applyBorder="1" applyAlignment="1">
      <alignment horizontal="center"/>
    </xf>
    <xf numFmtId="1" fontId="14" fillId="0" borderId="5" xfId="0" applyNumberFormat="1" applyFont="1" applyFill="1" applyBorder="1" applyAlignment="1">
      <alignment horizontal="center"/>
    </xf>
    <xf numFmtId="4" fontId="14" fillId="0" borderId="5" xfId="0" applyNumberFormat="1" applyFont="1" applyFill="1" applyBorder="1" applyAlignment="1">
      <alignment horizontal="right" vertical="center" wrapText="1"/>
    </xf>
    <xf numFmtId="4" fontId="14" fillId="0" borderId="7" xfId="0" applyNumberFormat="1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right"/>
    </xf>
    <xf numFmtId="0" fontId="14" fillId="0" borderId="9" xfId="0" applyFont="1" applyFill="1" applyBorder="1" applyAlignment="1">
      <alignment horizontal="right"/>
    </xf>
    <xf numFmtId="0" fontId="14" fillId="0" borderId="5" xfId="0" applyFont="1" applyFill="1" applyBorder="1" applyAlignment="1">
      <alignment horizontal="right"/>
    </xf>
    <xf numFmtId="0" fontId="17" fillId="0" borderId="10" xfId="0" applyFont="1" applyFill="1" applyBorder="1" applyAlignment="1">
      <alignment horizontal="right"/>
    </xf>
    <xf numFmtId="0" fontId="17" fillId="0" borderId="5" xfId="0" applyFont="1" applyFill="1" applyBorder="1" applyAlignment="1">
      <alignment horizontal="right"/>
    </xf>
    <xf numFmtId="0" fontId="14" fillId="0" borderId="10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justify" vertical="center" wrapText="1"/>
    </xf>
    <xf numFmtId="0" fontId="15" fillId="0" borderId="5" xfId="3" applyFont="1" applyFill="1" applyBorder="1" applyAlignment="1">
      <alignment horizontal="center" vertical="center" wrapText="1"/>
    </xf>
    <xf numFmtId="2" fontId="20" fillId="0" borderId="5" xfId="0" applyNumberFormat="1" applyFont="1" applyFill="1" applyBorder="1" applyAlignment="1">
      <alignment horizontal="center" vertical="center"/>
    </xf>
    <xf numFmtId="2" fontId="20" fillId="0" borderId="5" xfId="0" applyNumberFormat="1" applyFont="1" applyFill="1" applyBorder="1" applyAlignment="1">
      <alignment horizontal="right" vertical="center"/>
    </xf>
    <xf numFmtId="4" fontId="20" fillId="0" borderId="5" xfId="6" applyNumberFormat="1" applyFont="1" applyFill="1" applyBorder="1" applyAlignment="1">
      <alignment horizontal="right" vertical="center" wrapText="1"/>
    </xf>
    <xf numFmtId="4" fontId="20" fillId="0" borderId="5" xfId="0" applyNumberFormat="1" applyFont="1" applyFill="1" applyBorder="1" applyAlignment="1">
      <alignment horizontal="right" vertical="center"/>
    </xf>
    <xf numFmtId="4" fontId="20" fillId="0" borderId="7" xfId="0" applyNumberFormat="1" applyFont="1" applyFill="1" applyBorder="1" applyAlignment="1">
      <alignment horizontal="right" vertical="center"/>
    </xf>
    <xf numFmtId="0" fontId="15" fillId="0" borderId="0" xfId="0" applyFont="1" applyFill="1"/>
    <xf numFmtId="0" fontId="20" fillId="0" borderId="5" xfId="0" applyFont="1" applyFill="1" applyBorder="1"/>
    <xf numFmtId="0" fontId="20" fillId="0" borderId="5" xfId="0" applyFont="1" applyFill="1" applyBorder="1" applyAlignment="1">
      <alignment horizontal="center"/>
    </xf>
    <xf numFmtId="2" fontId="20" fillId="0" borderId="5" xfId="0" applyNumberFormat="1" applyFont="1" applyFill="1" applyBorder="1"/>
    <xf numFmtId="4" fontId="20" fillId="0" borderId="5" xfId="0" applyNumberFormat="1" applyFont="1" applyFill="1" applyBorder="1" applyAlignment="1">
      <alignment vertical="center" wrapText="1"/>
    </xf>
    <xf numFmtId="4" fontId="20" fillId="0" borderId="5" xfId="0" applyNumberFormat="1" applyFont="1" applyFill="1" applyBorder="1" applyAlignment="1">
      <alignment horizontal="right" vertical="center" wrapText="1"/>
    </xf>
    <xf numFmtId="2" fontId="22" fillId="0" borderId="5" xfId="1" applyNumberFormat="1" applyFont="1" applyFill="1" applyBorder="1" applyAlignment="1" applyProtection="1">
      <alignment horizontal="right" vertical="center"/>
    </xf>
    <xf numFmtId="2" fontId="20" fillId="0" borderId="7" xfId="0" applyNumberFormat="1" applyFont="1" applyFill="1" applyBorder="1"/>
    <xf numFmtId="4" fontId="20" fillId="0" borderId="13" xfId="0" applyNumberFormat="1" applyFont="1" applyFill="1" applyBorder="1" applyAlignment="1">
      <alignment vertical="center" wrapText="1"/>
    </xf>
    <xf numFmtId="4" fontId="20" fillId="0" borderId="13" xfId="0" applyNumberFormat="1" applyFont="1" applyFill="1" applyBorder="1" applyAlignment="1">
      <alignment horizontal="right" vertical="center" wrapText="1"/>
    </xf>
    <xf numFmtId="2" fontId="22" fillId="0" borderId="13" xfId="1" applyNumberFormat="1" applyFont="1" applyFill="1" applyBorder="1" applyAlignment="1" applyProtection="1">
      <alignment horizontal="right" vertical="center"/>
    </xf>
    <xf numFmtId="0" fontId="20" fillId="0" borderId="13" xfId="0" applyFont="1" applyFill="1" applyBorder="1"/>
    <xf numFmtId="2" fontId="20" fillId="0" borderId="14" xfId="0" applyNumberFormat="1" applyFont="1" applyFill="1" applyBorder="1"/>
    <xf numFmtId="0" fontId="15" fillId="0" borderId="5" xfId="0" applyFont="1" applyFill="1" applyBorder="1" applyAlignment="1">
      <alignment horizontal="center"/>
    </xf>
    <xf numFmtId="2" fontId="20" fillId="0" borderId="9" xfId="0" applyNumberFormat="1" applyFont="1" applyFill="1" applyBorder="1" applyAlignment="1">
      <alignment horizontal="right"/>
    </xf>
    <xf numFmtId="2" fontId="20" fillId="0" borderId="5" xfId="0" applyNumberFormat="1" applyFont="1" applyFill="1" applyBorder="1" applyAlignment="1">
      <alignment horizontal="right"/>
    </xf>
    <xf numFmtId="4" fontId="20" fillId="0" borderId="1" xfId="0" applyNumberFormat="1" applyFont="1" applyFill="1" applyBorder="1" applyAlignment="1">
      <alignment horizontal="right" vertical="center" wrapText="1"/>
    </xf>
    <xf numFmtId="4" fontId="20" fillId="0" borderId="3" xfId="0" applyNumberFormat="1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wrapText="1"/>
    </xf>
    <xf numFmtId="4" fontId="20" fillId="0" borderId="7" xfId="0" applyNumberFormat="1" applyFont="1" applyFill="1" applyBorder="1" applyAlignment="1">
      <alignment horizontal="right" vertical="center" wrapText="1"/>
    </xf>
    <xf numFmtId="0" fontId="20" fillId="0" borderId="0" xfId="0" applyFont="1" applyFill="1"/>
    <xf numFmtId="2" fontId="20" fillId="0" borderId="13" xfId="0" applyNumberFormat="1" applyFont="1" applyFill="1" applyBorder="1"/>
    <xf numFmtId="2" fontId="15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right" vertical="center"/>
    </xf>
    <xf numFmtId="4" fontId="15" fillId="0" borderId="5" xfId="6" applyNumberFormat="1" applyFont="1" applyFill="1" applyBorder="1" applyAlignment="1">
      <alignment horizontal="right" vertical="center" wrapText="1"/>
    </xf>
    <xf numFmtId="4" fontId="15" fillId="0" borderId="5" xfId="0" applyNumberFormat="1" applyFont="1" applyFill="1" applyBorder="1" applyAlignment="1">
      <alignment horizontal="right" vertical="center"/>
    </xf>
    <xf numFmtId="4" fontId="15" fillId="0" borderId="7" xfId="0" applyNumberFormat="1" applyFont="1" applyFill="1" applyBorder="1" applyAlignment="1">
      <alignment horizontal="right" vertical="center"/>
    </xf>
    <xf numFmtId="4" fontId="19" fillId="0" borderId="15" xfId="0" applyNumberFormat="1" applyFont="1" applyFill="1" applyBorder="1" applyAlignment="1">
      <alignment horizontal="right" vertical="center" wrapText="1"/>
    </xf>
    <xf numFmtId="4" fontId="19" fillId="0" borderId="16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/>
    <xf numFmtId="0" fontId="14" fillId="0" borderId="5" xfId="0" applyFont="1" applyFill="1" applyBorder="1"/>
    <xf numFmtId="0" fontId="12" fillId="0" borderId="0" xfId="0" applyFont="1" applyFill="1" applyBorder="1" applyAlignment="1">
      <alignment horizontal="right"/>
    </xf>
    <xf numFmtId="0" fontId="2" fillId="0" borderId="0" xfId="0" applyFont="1" applyFill="1" applyBorder="1"/>
    <xf numFmtId="1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/>
    <xf numFmtId="0" fontId="39" fillId="0" borderId="0" xfId="0" applyFont="1" applyAlignment="1">
      <alignment vertical="top" wrapText="1"/>
    </xf>
    <xf numFmtId="0" fontId="39" fillId="0" borderId="0" xfId="0" applyFont="1" applyAlignment="1">
      <alignment horizontal="right" vertical="top" wrapText="1"/>
    </xf>
    <xf numFmtId="0" fontId="7" fillId="0" borderId="17" xfId="1" applyNumberFormat="1" applyFont="1" applyFill="1" applyBorder="1" applyAlignment="1" applyProtection="1">
      <alignment horizontal="center" vertical="center"/>
    </xf>
    <xf numFmtId="0" fontId="7" fillId="0" borderId="8" xfId="1" applyNumberFormat="1" applyFont="1" applyFill="1" applyBorder="1" applyAlignment="1" applyProtection="1">
      <alignment horizontal="left" vertical="top"/>
    </xf>
    <xf numFmtId="0" fontId="7" fillId="0" borderId="8" xfId="1" applyNumberFormat="1" applyFont="1" applyFill="1" applyBorder="1" applyAlignment="1" applyProtection="1">
      <alignment horizontal="center" vertical="center"/>
    </xf>
    <xf numFmtId="2" fontId="7" fillId="0" borderId="8" xfId="1" applyNumberFormat="1" applyFont="1" applyFill="1" applyBorder="1" applyAlignment="1" applyProtection="1">
      <alignment horizontal="center" vertical="center"/>
    </xf>
    <xf numFmtId="2" fontId="9" fillId="0" borderId="8" xfId="1" applyNumberFormat="1" applyFont="1" applyFill="1" applyBorder="1" applyAlignment="1" applyProtection="1">
      <alignment horizontal="right" vertical="center"/>
    </xf>
    <xf numFmtId="2" fontId="7" fillId="0" borderId="18" xfId="1" applyNumberFormat="1" applyFont="1" applyFill="1" applyBorder="1" applyAlignment="1" applyProtection="1">
      <alignment horizontal="right" vertical="center"/>
    </xf>
    <xf numFmtId="0" fontId="7" fillId="0" borderId="19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top"/>
    </xf>
    <xf numFmtId="0" fontId="9" fillId="0" borderId="1" xfId="1" applyNumberFormat="1" applyFont="1" applyFill="1" applyBorder="1" applyAlignment="1" applyProtection="1">
      <alignment horizontal="center" vertical="center"/>
    </xf>
    <xf numFmtId="2" fontId="9" fillId="0" borderId="1" xfId="1" applyNumberFormat="1" applyFont="1" applyFill="1" applyBorder="1" applyAlignment="1" applyProtection="1">
      <alignment horizontal="center" vertical="center"/>
    </xf>
    <xf numFmtId="2" fontId="7" fillId="0" borderId="1" xfId="1" applyNumberFormat="1" applyFont="1" applyFill="1" applyBorder="1" applyAlignment="1" applyProtection="1">
      <alignment horizontal="right" vertical="center"/>
    </xf>
    <xf numFmtId="2" fontId="9" fillId="0" borderId="1" xfId="1" applyNumberFormat="1" applyFont="1" applyFill="1" applyBorder="1" applyAlignment="1" applyProtection="1">
      <alignment horizontal="right" vertical="center"/>
    </xf>
    <xf numFmtId="2" fontId="7" fillId="0" borderId="2" xfId="1" applyNumberFormat="1" applyFont="1" applyFill="1" applyBorder="1" applyAlignment="1" applyProtection="1">
      <alignment horizontal="right" vertical="center"/>
    </xf>
    <xf numFmtId="2" fontId="7" fillId="0" borderId="3" xfId="1" applyNumberFormat="1" applyFont="1" applyFill="1" applyBorder="1" applyAlignment="1" applyProtection="1">
      <alignment horizontal="right" vertical="center"/>
    </xf>
    <xf numFmtId="0" fontId="7" fillId="0" borderId="20" xfId="1" applyNumberFormat="1" applyFont="1" applyFill="1" applyBorder="1" applyAlignment="1" applyProtection="1">
      <alignment horizontal="center" vertical="center"/>
    </xf>
    <xf numFmtId="0" fontId="13" fillId="0" borderId="15" xfId="1" applyNumberFormat="1" applyFont="1" applyFill="1" applyBorder="1" applyAlignment="1" applyProtection="1">
      <alignment horizontal="right" vertical="top"/>
    </xf>
    <xf numFmtId="0" fontId="9" fillId="0" borderId="15" xfId="1" applyNumberFormat="1" applyFont="1" applyFill="1" applyBorder="1" applyAlignment="1" applyProtection="1">
      <alignment horizontal="center" vertical="center"/>
    </xf>
    <xf numFmtId="2" fontId="9" fillId="0" borderId="15" xfId="1" applyNumberFormat="1" applyFont="1" applyFill="1" applyBorder="1" applyAlignment="1" applyProtection="1">
      <alignment horizontal="center" vertical="center"/>
    </xf>
    <xf numFmtId="2" fontId="7" fillId="0" borderId="15" xfId="1" applyNumberFormat="1" applyFont="1" applyFill="1" applyBorder="1" applyAlignment="1" applyProtection="1">
      <alignment horizontal="right" vertical="center"/>
    </xf>
    <xf numFmtId="2" fontId="9" fillId="0" borderId="15" xfId="1" applyNumberFormat="1" applyFont="1" applyFill="1" applyBorder="1" applyAlignment="1" applyProtection="1">
      <alignment horizontal="right" vertical="center"/>
    </xf>
    <xf numFmtId="2" fontId="8" fillId="0" borderId="15" xfId="1" applyNumberFormat="1" applyFont="1" applyFill="1" applyBorder="1" applyAlignment="1" applyProtection="1">
      <alignment horizontal="right" vertical="center"/>
    </xf>
    <xf numFmtId="2" fontId="8" fillId="0" borderId="16" xfId="1" applyNumberFormat="1" applyFont="1" applyFill="1" applyBorder="1" applyAlignment="1" applyProtection="1">
      <alignment horizontal="right" vertical="center"/>
    </xf>
    <xf numFmtId="0" fontId="9" fillId="0" borderId="8" xfId="1" applyNumberFormat="1" applyFont="1" applyFill="1" applyBorder="1" applyAlignment="1" applyProtection="1">
      <alignment horizontal="right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2" fontId="9" fillId="0" borderId="8" xfId="1" applyNumberFormat="1" applyFont="1" applyFill="1" applyBorder="1" applyAlignment="1" applyProtection="1">
      <alignment horizontal="center" vertical="center"/>
    </xf>
    <xf numFmtId="2" fontId="9" fillId="0" borderId="21" xfId="1" applyNumberFormat="1" applyFont="1" applyFill="1" applyBorder="1" applyAlignment="1" applyProtection="1">
      <alignment horizontal="right" vertic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2" fontId="9" fillId="0" borderId="2" xfId="1" applyNumberFormat="1" applyFont="1" applyFill="1" applyBorder="1" applyAlignment="1" applyProtection="1">
      <alignment horizontal="right" vertical="center"/>
    </xf>
    <xf numFmtId="0" fontId="13" fillId="0" borderId="15" xfId="1" applyNumberFormat="1" applyFont="1" applyFill="1" applyBorder="1" applyAlignment="1" applyProtection="1">
      <alignment horizontal="right" vertical="center" wrapText="1"/>
    </xf>
    <xf numFmtId="0" fontId="9" fillId="0" borderId="15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right" wrapText="1"/>
    </xf>
    <xf numFmtId="0" fontId="9" fillId="0" borderId="8" xfId="1" applyNumberFormat="1" applyFont="1" applyFill="1" applyBorder="1" applyAlignment="1" applyProtection="1">
      <alignment horizontal="center" vertical="center"/>
    </xf>
    <xf numFmtId="2" fontId="9" fillId="0" borderId="22" xfId="1" applyNumberFormat="1" applyFont="1" applyFill="1" applyBorder="1" applyAlignment="1" applyProtection="1">
      <alignment horizontal="right" vertical="center"/>
    </xf>
    <xf numFmtId="2" fontId="9" fillId="0" borderId="23" xfId="1" applyNumberFormat="1" applyFont="1" applyFill="1" applyBorder="1" applyAlignment="1" applyProtection="1">
      <alignment horizontal="right" vertical="center"/>
    </xf>
    <xf numFmtId="2" fontId="7" fillId="0" borderId="24" xfId="1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 wrapText="1"/>
    </xf>
    <xf numFmtId="0" fontId="13" fillId="0" borderId="15" xfId="0" applyFont="1" applyFill="1" applyBorder="1" applyAlignment="1">
      <alignment horizontal="right" wrapText="1"/>
    </xf>
    <xf numFmtId="2" fontId="7" fillId="0" borderId="21" xfId="1" applyNumberFormat="1" applyFont="1" applyFill="1" applyBorder="1" applyAlignment="1" applyProtection="1">
      <alignment horizontal="right" vertical="center"/>
    </xf>
    <xf numFmtId="0" fontId="14" fillId="0" borderId="19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2" fontId="14" fillId="0" borderId="26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 vertical="center" wrapText="1"/>
    </xf>
    <xf numFmtId="4" fontId="14" fillId="0" borderId="3" xfId="0" applyNumberFormat="1" applyFont="1" applyFill="1" applyBorder="1" applyAlignment="1">
      <alignment horizontal="right" vertical="center" wrapText="1"/>
    </xf>
    <xf numFmtId="0" fontId="9" fillId="0" borderId="27" xfId="1" applyNumberFormat="1" applyFont="1" applyFill="1" applyBorder="1" applyAlignment="1" applyProtection="1">
      <alignment horizontal="center" vertical="center"/>
    </xf>
    <xf numFmtId="2" fontId="9" fillId="0" borderId="27" xfId="1" applyNumberFormat="1" applyFont="1" applyFill="1" applyBorder="1" applyAlignment="1" applyProtection="1">
      <alignment horizontal="right" vertical="center"/>
    </xf>
    <xf numFmtId="0" fontId="14" fillId="0" borderId="17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right"/>
    </xf>
    <xf numFmtId="0" fontId="14" fillId="0" borderId="21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right"/>
    </xf>
    <xf numFmtId="0" fontId="14" fillId="0" borderId="8" xfId="0" applyFont="1" applyFill="1" applyBorder="1" applyAlignment="1">
      <alignment horizontal="right"/>
    </xf>
    <xf numFmtId="4" fontId="14" fillId="0" borderId="8" xfId="0" applyNumberFormat="1" applyFont="1" applyFill="1" applyBorder="1" applyAlignment="1">
      <alignment horizontal="right" vertical="center" wrapText="1"/>
    </xf>
    <xf numFmtId="4" fontId="14" fillId="0" borderId="18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right"/>
    </xf>
    <xf numFmtId="0" fontId="14" fillId="0" borderId="20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right"/>
    </xf>
    <xf numFmtId="0" fontId="14" fillId="0" borderId="15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right"/>
    </xf>
    <xf numFmtId="4" fontId="14" fillId="0" borderId="15" xfId="0" applyNumberFormat="1" applyFont="1" applyFill="1" applyBorder="1" applyAlignment="1">
      <alignment horizontal="right" vertical="center" wrapText="1"/>
    </xf>
    <xf numFmtId="0" fontId="7" fillId="0" borderId="8" xfId="1" applyNumberFormat="1" applyFont="1" applyFill="1" applyBorder="1" applyAlignment="1" applyProtection="1">
      <alignment vertical="top" wrapText="1"/>
    </xf>
    <xf numFmtId="0" fontId="1" fillId="0" borderId="0" xfId="7" applyFont="1"/>
    <xf numFmtId="0" fontId="1" fillId="0" borderId="0" xfId="7" applyFont="1" applyAlignment="1">
      <alignment horizontal="center"/>
    </xf>
    <xf numFmtId="0" fontId="25" fillId="0" borderId="0" xfId="7" applyFont="1" applyAlignment="1">
      <alignment horizontal="left" vertical="center"/>
    </xf>
    <xf numFmtId="0" fontId="1" fillId="0" borderId="0" xfId="7" applyFont="1" applyAlignment="1">
      <alignment vertical="center"/>
    </xf>
    <xf numFmtId="0" fontId="14" fillId="0" borderId="0" xfId="7" applyFont="1" applyAlignment="1">
      <alignment horizontal="left"/>
    </xf>
    <xf numFmtId="0" fontId="24" fillId="0" borderId="0" xfId="7" applyFont="1" applyAlignment="1">
      <alignment horizontal="left"/>
    </xf>
    <xf numFmtId="0" fontId="27" fillId="0" borderId="0" xfId="9" applyFont="1" applyAlignment="1">
      <alignment horizontal="right"/>
    </xf>
    <xf numFmtId="0" fontId="27" fillId="0" borderId="0" xfId="9" applyFont="1" applyAlignment="1">
      <alignment horizontal="center"/>
    </xf>
    <xf numFmtId="0" fontId="1" fillId="0" borderId="29" xfId="9" applyFont="1" applyBorder="1" applyAlignment="1">
      <alignment horizontal="center" vertical="center"/>
    </xf>
    <xf numFmtId="0" fontId="1" fillId="0" borderId="30" xfId="9" applyFont="1" applyBorder="1" applyAlignment="1">
      <alignment horizontal="center" vertical="center"/>
    </xf>
    <xf numFmtId="0" fontId="1" fillId="0" borderId="31" xfId="9" applyFont="1" applyBorder="1" applyAlignment="1">
      <alignment horizontal="center" vertical="center"/>
    </xf>
    <xf numFmtId="0" fontId="1" fillId="0" borderId="32" xfId="9" applyFont="1" applyBorder="1" applyAlignment="1">
      <alignment horizontal="center" vertical="center"/>
    </xf>
    <xf numFmtId="0" fontId="29" fillId="0" borderId="33" xfId="9" applyFont="1" applyBorder="1" applyAlignment="1">
      <alignment horizontal="center" vertical="center"/>
    </xf>
    <xf numFmtId="0" fontId="29" fillId="0" borderId="34" xfId="9" applyFont="1" applyBorder="1" applyAlignment="1">
      <alignment horizontal="center" vertical="center"/>
    </xf>
    <xf numFmtId="0" fontId="29" fillId="0" borderId="35" xfId="9" applyFont="1" applyBorder="1" applyAlignment="1">
      <alignment horizontal="center" vertical="center"/>
    </xf>
    <xf numFmtId="0" fontId="29" fillId="0" borderId="36" xfId="9" applyFont="1" applyBorder="1" applyAlignment="1">
      <alignment horizontal="center" vertical="center"/>
    </xf>
    <xf numFmtId="0" fontId="29" fillId="0" borderId="37" xfId="9" applyFont="1" applyBorder="1" applyAlignment="1">
      <alignment horizontal="center" vertical="center"/>
    </xf>
    <xf numFmtId="0" fontId="1" fillId="0" borderId="38" xfId="9" applyFont="1" applyBorder="1" applyAlignment="1">
      <alignment horizontal="center" vertical="center"/>
    </xf>
    <xf numFmtId="0" fontId="1" fillId="0" borderId="1" xfId="9" applyFont="1" applyBorder="1" applyAlignment="1">
      <alignment horizontal="center" vertical="center"/>
    </xf>
    <xf numFmtId="4" fontId="1" fillId="0" borderId="39" xfId="9" applyNumberFormat="1" applyFont="1" applyBorder="1" applyAlignment="1">
      <alignment horizontal="center" vertical="center"/>
    </xf>
    <xf numFmtId="4" fontId="1" fillId="0" borderId="40" xfId="9" applyNumberFormat="1" applyFont="1" applyBorder="1" applyAlignment="1">
      <alignment horizontal="center" vertical="center"/>
    </xf>
    <xf numFmtId="4" fontId="1" fillId="0" borderId="41" xfId="9" applyNumberFormat="1" applyFont="1" applyBorder="1" applyAlignment="1">
      <alignment horizontal="center" vertical="center"/>
    </xf>
    <xf numFmtId="181" fontId="1" fillId="0" borderId="42" xfId="9" applyNumberFormat="1" applyFont="1" applyBorder="1" applyAlignment="1">
      <alignment horizontal="center" vertical="center"/>
    </xf>
    <xf numFmtId="0" fontId="1" fillId="0" borderId="43" xfId="9" applyFont="1" applyBorder="1" applyAlignment="1">
      <alignment horizontal="center"/>
    </xf>
    <xf numFmtId="49" fontId="1" fillId="0" borderId="5" xfId="9" applyNumberFormat="1" applyFont="1" applyBorder="1" applyAlignment="1">
      <alignment horizontal="center"/>
    </xf>
    <xf numFmtId="4" fontId="1" fillId="0" borderId="44" xfId="9" applyNumberFormat="1" applyFont="1" applyBorder="1" applyAlignment="1">
      <alignment horizontal="right" vertical="center"/>
    </xf>
    <xf numFmtId="4" fontId="1" fillId="0" borderId="45" xfId="9" applyNumberFormat="1" applyFont="1" applyBorder="1" applyAlignment="1">
      <alignment horizontal="right" vertical="center"/>
    </xf>
    <xf numFmtId="4" fontId="1" fillId="0" borderId="46" xfId="9" applyNumberFormat="1" applyFont="1" applyBorder="1" applyAlignment="1">
      <alignment horizontal="right" vertical="center"/>
    </xf>
    <xf numFmtId="2" fontId="1" fillId="0" borderId="47" xfId="9" applyNumberFormat="1" applyFont="1" applyBorder="1" applyAlignment="1">
      <alignment horizontal="right" vertical="center"/>
    </xf>
    <xf numFmtId="0" fontId="1" fillId="0" borderId="48" xfId="9" applyFont="1" applyBorder="1" applyAlignment="1">
      <alignment horizontal="center"/>
    </xf>
    <xf numFmtId="49" fontId="1" fillId="0" borderId="49" xfId="9" applyNumberFormat="1" applyFont="1" applyBorder="1" applyAlignment="1">
      <alignment horizontal="center"/>
    </xf>
    <xf numFmtId="4" fontId="40" fillId="0" borderId="50" xfId="9" applyNumberFormat="1" applyFont="1" applyBorder="1" applyAlignment="1">
      <alignment horizontal="right"/>
    </xf>
    <xf numFmtId="4" fontId="40" fillId="0" borderId="51" xfId="9" applyNumberFormat="1" applyFont="1" applyBorder="1" applyAlignment="1">
      <alignment horizontal="right"/>
    </xf>
    <xf numFmtId="4" fontId="40" fillId="0" borderId="52" xfId="9" applyNumberFormat="1" applyFont="1" applyBorder="1" applyAlignment="1">
      <alignment horizontal="right"/>
    </xf>
    <xf numFmtId="181" fontId="1" fillId="0" borderId="53" xfId="9" applyNumberFormat="1" applyFont="1" applyBorder="1" applyAlignment="1">
      <alignment horizontal="right"/>
    </xf>
    <xf numFmtId="0" fontId="30" fillId="0" borderId="54" xfId="9" applyFont="1" applyBorder="1" applyAlignment="1">
      <alignment horizontal="center" vertical="center"/>
    </xf>
    <xf numFmtId="49" fontId="30" fillId="0" borderId="52" xfId="9" applyNumberFormat="1" applyFont="1" applyBorder="1" applyAlignment="1">
      <alignment horizontal="center" vertical="center"/>
    </xf>
    <xf numFmtId="4" fontId="27" fillId="0" borderId="50" xfId="9" applyNumberFormat="1" applyFont="1" applyBorder="1" applyAlignment="1">
      <alignment horizontal="right" vertical="center"/>
    </xf>
    <xf numFmtId="4" fontId="27" fillId="0" borderId="55" xfId="9" applyNumberFormat="1" applyFont="1" applyBorder="1" applyAlignment="1">
      <alignment horizontal="right" vertical="center"/>
    </xf>
    <xf numFmtId="4" fontId="27" fillId="0" borderId="56" xfId="9" applyNumberFormat="1" applyFont="1" applyBorder="1" applyAlignment="1">
      <alignment horizontal="right" vertical="center"/>
    </xf>
    <xf numFmtId="4" fontId="27" fillId="0" borderId="57" xfId="9" applyNumberFormat="1" applyFont="1" applyBorder="1" applyAlignment="1">
      <alignment horizontal="right" vertical="center"/>
    </xf>
    <xf numFmtId="10" fontId="24" fillId="0" borderId="58" xfId="9" applyNumberFormat="1" applyFont="1" applyBorder="1" applyAlignment="1">
      <alignment horizontal="center" vertical="center"/>
    </xf>
    <xf numFmtId="4" fontId="27" fillId="0" borderId="39" xfId="9" applyNumberFormat="1" applyFont="1" applyBorder="1" applyAlignment="1">
      <alignment horizontal="right" vertical="center"/>
    </xf>
    <xf numFmtId="4" fontId="30" fillId="0" borderId="0" xfId="9" applyNumberFormat="1" applyFont="1" applyAlignment="1">
      <alignment horizontal="right" vertical="center"/>
    </xf>
    <xf numFmtId="10" fontId="24" fillId="0" borderId="59" xfId="9" applyNumberFormat="1" applyFont="1" applyBorder="1" applyAlignment="1">
      <alignment horizontal="center" vertical="center"/>
    </xf>
    <xf numFmtId="4" fontId="27" fillId="0" borderId="32" xfId="9" applyNumberFormat="1" applyFont="1" applyBorder="1" applyAlignment="1">
      <alignment horizontal="right" vertical="center"/>
    </xf>
    <xf numFmtId="4" fontId="27" fillId="0" borderId="35" xfId="9" applyNumberFormat="1" applyFont="1" applyBorder="1" applyAlignment="1">
      <alignment horizontal="right" vertical="center"/>
    </xf>
    <xf numFmtId="0" fontId="30" fillId="0" borderId="0" xfId="9" applyFont="1"/>
    <xf numFmtId="0" fontId="32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1" fillId="0" borderId="0" xfId="7" applyFont="1" applyAlignment="1">
      <alignment horizontal="center" vertical="center"/>
    </xf>
    <xf numFmtId="0" fontId="40" fillId="0" borderId="0" xfId="7" applyFont="1" applyAlignment="1">
      <alignment vertical="center"/>
    </xf>
    <xf numFmtId="0" fontId="41" fillId="0" borderId="0" xfId="7" applyFont="1"/>
    <xf numFmtId="0" fontId="21" fillId="0" borderId="0" xfId="7"/>
    <xf numFmtId="0" fontId="1" fillId="0" borderId="0" xfId="7" applyFont="1" applyAlignment="1">
      <alignment horizontal="right" vertical="center"/>
    </xf>
    <xf numFmtId="2" fontId="1" fillId="0" borderId="0" xfId="7" applyNumberFormat="1" applyFont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1" fillId="0" borderId="5" xfId="4" applyFont="1" applyBorder="1" applyAlignment="1">
      <alignment horizontal="center" vertical="center" wrapText="1"/>
    </xf>
    <xf numFmtId="4" fontId="1" fillId="0" borderId="5" xfId="4" applyNumberFormat="1" applyFont="1" applyBorder="1" applyAlignment="1">
      <alignment horizontal="center" vertical="center"/>
    </xf>
    <xf numFmtId="0" fontId="1" fillId="0" borderId="5" xfId="4" applyFont="1" applyBorder="1" applyAlignment="1">
      <alignment horizontal="right" vertical="center" wrapText="1"/>
    </xf>
    <xf numFmtId="9" fontId="24" fillId="0" borderId="10" xfId="8" applyFont="1" applyBorder="1" applyAlignment="1">
      <alignment horizontal="right" vertical="center"/>
    </xf>
    <xf numFmtId="4" fontId="1" fillId="0" borderId="10" xfId="4" applyNumberFormat="1" applyFont="1" applyBorder="1" applyAlignment="1">
      <alignment horizontal="center" vertical="center"/>
    </xf>
    <xf numFmtId="0" fontId="24" fillId="0" borderId="0" xfId="7" applyFont="1" applyAlignment="1">
      <alignment horizontal="right" vertical="center" wrapText="1"/>
    </xf>
    <xf numFmtId="2" fontId="24" fillId="0" borderId="0" xfId="4" applyNumberFormat="1" applyFont="1" applyAlignment="1">
      <alignment horizontal="center" vertical="center"/>
    </xf>
    <xf numFmtId="0" fontId="24" fillId="0" borderId="0" xfId="7" applyFont="1" applyAlignment="1"/>
    <xf numFmtId="0" fontId="8" fillId="0" borderId="8" xfId="1" applyNumberFormat="1" applyFont="1" applyFill="1" applyBorder="1" applyAlignment="1" applyProtection="1">
      <alignment horizontal="center" vertical="center" textRotation="90" wrapText="1"/>
    </xf>
    <xf numFmtId="0" fontId="8" fillId="0" borderId="8" xfId="1" applyNumberFormat="1" applyFont="1" applyFill="1" applyBorder="1" applyAlignment="1" applyProtection="1">
      <alignment vertical="center" textRotation="90" wrapText="1"/>
    </xf>
    <xf numFmtId="0" fontId="8" fillId="0" borderId="18" xfId="1" applyNumberFormat="1" applyFont="1" applyFill="1" applyBorder="1" applyAlignment="1" applyProtection="1">
      <alignment horizontal="center" vertical="center" textRotation="90" wrapText="1"/>
    </xf>
    <xf numFmtId="0" fontId="7" fillId="0" borderId="15" xfId="1" applyNumberFormat="1" applyFont="1" applyFill="1" applyBorder="1" applyAlignment="1" applyProtection="1">
      <alignment horizontal="center" vertical="center"/>
    </xf>
    <xf numFmtId="0" fontId="7" fillId="0" borderId="16" xfId="1" applyNumberFormat="1" applyFont="1" applyFill="1" applyBorder="1" applyAlignment="1" applyProtection="1">
      <alignment horizontal="center" vertical="center"/>
    </xf>
    <xf numFmtId="0" fontId="36" fillId="0" borderId="0" xfId="1" applyNumberFormat="1" applyFont="1" applyFill="1" applyBorder="1" applyAlignment="1" applyProtection="1">
      <alignment vertical="top"/>
    </xf>
    <xf numFmtId="0" fontId="36" fillId="0" borderId="0" xfId="1" applyNumberFormat="1" applyFont="1" applyFill="1" applyBorder="1" applyAlignment="1" applyProtection="1">
      <alignment horizontal="left" vertical="top"/>
    </xf>
    <xf numFmtId="0" fontId="37" fillId="0" borderId="0" xfId="1" applyNumberFormat="1" applyFont="1" applyFill="1" applyBorder="1" applyAlignment="1" applyProtection="1">
      <alignment horizontal="left" vertical="top"/>
    </xf>
    <xf numFmtId="0" fontId="37" fillId="0" borderId="0" xfId="1" applyNumberFormat="1" applyFont="1" applyFill="1" applyBorder="1" applyAlignment="1" applyProtection="1">
      <alignment vertical="top"/>
    </xf>
    <xf numFmtId="0" fontId="37" fillId="0" borderId="8" xfId="1" applyNumberFormat="1" applyFont="1" applyFill="1" applyBorder="1" applyAlignment="1" applyProtection="1">
      <alignment horizontal="center" vertical="center" textRotation="90" wrapText="1"/>
    </xf>
    <xf numFmtId="0" fontId="14" fillId="0" borderId="0" xfId="1" applyNumberFormat="1" applyFont="1" applyFill="1" applyBorder="1" applyAlignment="1" applyProtection="1">
      <alignment vertical="top"/>
    </xf>
    <xf numFmtId="0" fontId="7" fillId="0" borderId="5" xfId="1" applyNumberFormat="1" applyFont="1" applyFill="1" applyBorder="1" applyAlignment="1" applyProtection="1">
      <alignment horizontal="left" vertical="top" wrapText="1"/>
    </xf>
    <xf numFmtId="0" fontId="14" fillId="0" borderId="10" xfId="0" applyFont="1" applyFill="1" applyBorder="1" applyAlignment="1">
      <alignment horizontal="left" wrapText="1"/>
    </xf>
    <xf numFmtId="0" fontId="8" fillId="0" borderId="60" xfId="1" applyNumberFormat="1" applyFont="1" applyFill="1" applyBorder="1" applyAlignment="1" applyProtection="1">
      <alignment horizontal="right" vertical="top"/>
    </xf>
    <xf numFmtId="0" fontId="8" fillId="0" borderId="60" xfId="1" applyNumberFormat="1" applyFont="1" applyFill="1" applyBorder="1" applyAlignment="1" applyProtection="1">
      <alignment vertical="top"/>
    </xf>
    <xf numFmtId="0" fontId="8" fillId="0" borderId="60" xfId="0" applyFont="1" applyFill="1" applyBorder="1"/>
    <xf numFmtId="0" fontId="13" fillId="0" borderId="60" xfId="0" applyFont="1" applyFill="1" applyBorder="1"/>
    <xf numFmtId="2" fontId="8" fillId="0" borderId="60" xfId="0" applyNumberFormat="1" applyFont="1" applyFill="1" applyBorder="1" applyAlignment="1">
      <alignment horizontal="right"/>
    </xf>
    <xf numFmtId="2" fontId="8" fillId="0" borderId="61" xfId="0" applyNumberFormat="1" applyFont="1" applyFill="1" applyBorder="1" applyAlignment="1">
      <alignment horizontal="right"/>
    </xf>
    <xf numFmtId="0" fontId="1" fillId="0" borderId="15" xfId="0" applyFont="1" applyFill="1" applyBorder="1"/>
    <xf numFmtId="0" fontId="2" fillId="0" borderId="15" xfId="0" applyFont="1" applyFill="1" applyBorder="1"/>
    <xf numFmtId="2" fontId="12" fillId="0" borderId="15" xfId="0" applyNumberFormat="1" applyFont="1" applyFill="1" applyBorder="1" applyAlignment="1">
      <alignment horizontal="right"/>
    </xf>
    <xf numFmtId="2" fontId="12" fillId="0" borderId="16" xfId="0" applyNumberFormat="1" applyFont="1" applyFill="1" applyBorder="1" applyAlignment="1">
      <alignment horizontal="right"/>
    </xf>
    <xf numFmtId="2" fontId="14" fillId="0" borderId="9" xfId="0" applyNumberFormat="1" applyFont="1" applyFill="1" applyBorder="1" applyAlignment="1">
      <alignment horizontal="right" vertical="center"/>
    </xf>
    <xf numFmtId="2" fontId="14" fillId="0" borderId="5" xfId="0" applyNumberFormat="1" applyFont="1" applyFill="1" applyBorder="1" applyAlignment="1">
      <alignment horizontal="right" vertical="center"/>
    </xf>
    <xf numFmtId="0" fontId="39" fillId="0" borderId="26" xfId="0" applyFont="1" applyBorder="1" applyAlignment="1">
      <alignment vertical="top" wrapText="1"/>
    </xf>
    <xf numFmtId="0" fontId="39" fillId="0" borderId="0" xfId="0" applyFont="1" applyBorder="1" applyAlignment="1">
      <alignment vertical="center" wrapText="1"/>
    </xf>
    <xf numFmtId="0" fontId="39" fillId="0" borderId="0" xfId="0" applyFont="1" applyBorder="1" applyAlignment="1">
      <alignment vertical="top" wrapText="1"/>
    </xf>
    <xf numFmtId="0" fontId="1" fillId="2" borderId="5" xfId="5" applyFont="1" applyFill="1" applyBorder="1" applyAlignment="1">
      <alignment horizontal="center" vertical="center" wrapText="1"/>
    </xf>
    <xf numFmtId="0" fontId="1" fillId="2" borderId="5" xfId="4" applyFont="1" applyFill="1" applyBorder="1" applyAlignment="1">
      <alignment horizontal="center" vertical="center" wrapText="1"/>
    </xf>
    <xf numFmtId="0" fontId="24" fillId="0" borderId="0" xfId="4" applyFont="1" applyAlignment="1">
      <alignment horizontal="center" vertical="center" wrapText="1"/>
    </xf>
    <xf numFmtId="0" fontId="1" fillId="0" borderId="0" xfId="7" applyFont="1" applyAlignment="1">
      <alignment wrapText="1"/>
    </xf>
    <xf numFmtId="0" fontId="1" fillId="0" borderId="0" xfId="7" applyFont="1" applyAlignment="1">
      <alignment horizontal="center" wrapText="1"/>
    </xf>
    <xf numFmtId="0" fontId="27" fillId="0" borderId="0" xfId="9" applyFont="1" applyBorder="1" applyAlignment="1">
      <alignment horizontal="center"/>
    </xf>
    <xf numFmtId="0" fontId="38" fillId="0" borderId="0" xfId="4" applyFont="1" applyAlignment="1">
      <alignment vertical="center" wrapText="1"/>
    </xf>
    <xf numFmtId="0" fontId="1" fillId="0" borderId="0" xfId="7" applyFont="1" applyAlignment="1"/>
    <xf numFmtId="0" fontId="24" fillId="0" borderId="6" xfId="4" applyFont="1" applyBorder="1" applyAlignment="1">
      <alignment horizontal="right" vertical="center"/>
    </xf>
    <xf numFmtId="0" fontId="24" fillId="0" borderId="10" xfId="4" applyFont="1" applyBorder="1" applyAlignment="1">
      <alignment horizontal="right" vertical="center"/>
    </xf>
    <xf numFmtId="0" fontId="1" fillId="0" borderId="6" xfId="7" applyFont="1" applyBorder="1" applyAlignment="1">
      <alignment horizontal="right" vertical="center" wrapText="1"/>
    </xf>
    <xf numFmtId="0" fontId="1" fillId="0" borderId="9" xfId="7" applyFont="1" applyBorder="1" applyAlignment="1">
      <alignment horizontal="right" vertical="center" wrapText="1"/>
    </xf>
    <xf numFmtId="0" fontId="1" fillId="0" borderId="0" xfId="7" applyFont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38" fillId="0" borderId="0" xfId="4" applyFont="1" applyAlignment="1">
      <alignment horizontal="left" vertical="center" wrapText="1"/>
    </xf>
    <xf numFmtId="0" fontId="39" fillId="0" borderId="0" xfId="0" applyFont="1" applyAlignment="1">
      <alignment horizontal="left" vertical="top" wrapText="1"/>
    </xf>
    <xf numFmtId="2" fontId="1" fillId="0" borderId="0" xfId="7" applyNumberFormat="1" applyFont="1" applyAlignment="1">
      <alignment horizontal="right" vertical="center"/>
    </xf>
    <xf numFmtId="0" fontId="24" fillId="0" borderId="6" xfId="7" applyFont="1" applyBorder="1" applyAlignment="1">
      <alignment horizontal="right" vertical="center" wrapText="1"/>
    </xf>
    <xf numFmtId="0" fontId="24" fillId="0" borderId="9" xfId="7" applyFont="1" applyBorder="1" applyAlignment="1">
      <alignment horizontal="right" vertical="center" wrapText="1"/>
    </xf>
    <xf numFmtId="0" fontId="24" fillId="0" borderId="10" xfId="7" applyFont="1" applyBorder="1" applyAlignment="1">
      <alignment horizontal="right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top" wrapText="1"/>
    </xf>
    <xf numFmtId="0" fontId="1" fillId="2" borderId="5" xfId="4" applyFont="1" applyFill="1" applyBorder="1" applyAlignment="1">
      <alignment horizontal="center" vertical="center"/>
    </xf>
    <xf numFmtId="0" fontId="1" fillId="0" borderId="5" xfId="4" applyFont="1" applyBorder="1" applyAlignment="1">
      <alignment horizontal="center" vertical="center" wrapText="1"/>
    </xf>
    <xf numFmtId="0" fontId="27" fillId="0" borderId="0" xfId="9" applyFont="1" applyAlignment="1">
      <alignment horizontal="right"/>
    </xf>
    <xf numFmtId="4" fontId="28" fillId="0" borderId="9" xfId="9" applyNumberFormat="1" applyFont="1" applyBorder="1" applyAlignment="1">
      <alignment horizontal="center"/>
    </xf>
    <xf numFmtId="4" fontId="28" fillId="0" borderId="28" xfId="9" applyNumberFormat="1" applyFont="1" applyBorder="1" applyAlignment="1">
      <alignment horizontal="center"/>
    </xf>
    <xf numFmtId="16" fontId="27" fillId="0" borderId="0" xfId="9" applyNumberFormat="1" applyFont="1" applyBorder="1" applyAlignment="1">
      <alignment horizontal="left"/>
    </xf>
    <xf numFmtId="0" fontId="27" fillId="0" borderId="0" xfId="9" applyFont="1" applyBorder="1" applyAlignment="1">
      <alignment horizontal="left"/>
    </xf>
    <xf numFmtId="0" fontId="1" fillId="0" borderId="64" xfId="9" applyFont="1" applyBorder="1" applyAlignment="1">
      <alignment horizontal="center" vertical="center"/>
    </xf>
    <xf numFmtId="0" fontId="1" fillId="0" borderId="73" xfId="9" applyFont="1" applyBorder="1" applyAlignment="1">
      <alignment horizontal="center" vertical="center"/>
    </xf>
    <xf numFmtId="0" fontId="1" fillId="0" borderId="41" xfId="9" applyFont="1" applyBorder="1" applyAlignment="1">
      <alignment horizontal="center" vertical="center" wrapText="1"/>
    </xf>
    <xf numFmtId="0" fontId="1" fillId="0" borderId="30" xfId="9" applyFont="1" applyBorder="1" applyAlignment="1">
      <alignment horizontal="center" vertical="center" wrapText="1"/>
    </xf>
    <xf numFmtId="0" fontId="1" fillId="0" borderId="74" xfId="9" applyFont="1" applyBorder="1" applyAlignment="1">
      <alignment horizontal="center" vertical="center" wrapText="1"/>
    </xf>
    <xf numFmtId="0" fontId="1" fillId="0" borderId="75" xfId="9" applyFont="1" applyBorder="1" applyAlignment="1">
      <alignment horizontal="center" vertical="center" wrapText="1"/>
    </xf>
    <xf numFmtId="0" fontId="1" fillId="0" borderId="76" xfId="9" applyFont="1" applyBorder="1" applyAlignment="1">
      <alignment horizontal="center" vertical="center" wrapText="1"/>
    </xf>
    <xf numFmtId="0" fontId="1" fillId="0" borderId="0" xfId="9" applyFont="1" applyAlignment="1">
      <alignment horizontal="center" vertical="center" wrapText="1"/>
    </xf>
    <xf numFmtId="0" fontId="1" fillId="0" borderId="68" xfId="9" applyFont="1" applyBorder="1" applyAlignment="1">
      <alignment horizontal="center" vertical="center" wrapText="1"/>
    </xf>
    <xf numFmtId="0" fontId="1" fillId="0" borderId="77" xfId="9" applyFont="1" applyBorder="1" applyAlignment="1">
      <alignment horizontal="center" vertical="center" wrapText="1"/>
    </xf>
    <xf numFmtId="0" fontId="1" fillId="0" borderId="39" xfId="9" applyFont="1" applyBorder="1" applyAlignment="1">
      <alignment horizontal="center" vertical="center" wrapText="1"/>
    </xf>
    <xf numFmtId="0" fontId="1" fillId="0" borderId="32" xfId="9" applyFont="1" applyBorder="1" applyAlignment="1">
      <alignment horizontal="center" vertical="center" wrapText="1"/>
    </xf>
    <xf numFmtId="0" fontId="1" fillId="0" borderId="40" xfId="9" applyFont="1" applyBorder="1" applyAlignment="1">
      <alignment horizontal="center" vertical="center"/>
    </xf>
    <xf numFmtId="0" fontId="1" fillId="0" borderId="41" xfId="9" applyFont="1" applyBorder="1" applyAlignment="1">
      <alignment horizontal="center" vertical="center"/>
    </xf>
    <xf numFmtId="0" fontId="1" fillId="0" borderId="42" xfId="9" applyFont="1" applyBorder="1" applyAlignment="1">
      <alignment horizontal="center" vertical="center"/>
    </xf>
    <xf numFmtId="0" fontId="29" fillId="0" borderId="71" xfId="9" applyFont="1" applyBorder="1" applyAlignment="1">
      <alignment horizontal="center" vertical="center"/>
    </xf>
    <xf numFmtId="0" fontId="29" fillId="0" borderId="70" xfId="9" applyFont="1" applyBorder="1" applyAlignment="1">
      <alignment horizontal="center" vertical="center"/>
    </xf>
    <xf numFmtId="0" fontId="1" fillId="0" borderId="58" xfId="9" applyFont="1" applyBorder="1" applyAlignment="1">
      <alignment horizontal="center" vertical="center"/>
    </xf>
    <xf numFmtId="2" fontId="1" fillId="0" borderId="45" xfId="9" applyNumberFormat="1" applyFont="1" applyBorder="1" applyAlignment="1">
      <alignment horizontal="left" vertical="center" wrapText="1"/>
    </xf>
    <xf numFmtId="2" fontId="1" fillId="0" borderId="72" xfId="9" applyNumberFormat="1" applyFont="1" applyBorder="1" applyAlignment="1">
      <alignment horizontal="left" vertical="center" wrapText="1"/>
    </xf>
    <xf numFmtId="0" fontId="27" fillId="0" borderId="0" xfId="9" applyFont="1" applyAlignment="1">
      <alignment horizontal="left"/>
    </xf>
    <xf numFmtId="0" fontId="24" fillId="0" borderId="0" xfId="7" applyFont="1" applyAlignment="1"/>
    <xf numFmtId="0" fontId="1" fillId="0" borderId="51" xfId="9" applyFont="1" applyBorder="1" applyAlignment="1">
      <alignment horizontal="center" vertical="center" wrapText="1"/>
    </xf>
    <xf numFmtId="0" fontId="1" fillId="0" borderId="62" xfId="9" applyFont="1" applyBorder="1" applyAlignment="1">
      <alignment horizontal="center" vertical="center" wrapText="1"/>
    </xf>
    <xf numFmtId="0" fontId="31" fillId="0" borderId="62" xfId="9" applyFont="1" applyBorder="1" applyAlignment="1">
      <alignment horizontal="right" vertical="center"/>
    </xf>
    <xf numFmtId="0" fontId="31" fillId="0" borderId="63" xfId="9" applyFont="1" applyBorder="1" applyAlignment="1">
      <alignment horizontal="right" vertical="center"/>
    </xf>
    <xf numFmtId="0" fontId="31" fillId="0" borderId="64" xfId="9" applyFont="1" applyBorder="1" applyAlignment="1">
      <alignment horizontal="right" vertical="center"/>
    </xf>
    <xf numFmtId="0" fontId="31" fillId="0" borderId="41" xfId="9" applyFont="1" applyBorder="1" applyAlignment="1">
      <alignment horizontal="right" vertical="center"/>
    </xf>
    <xf numFmtId="0" fontId="31" fillId="0" borderId="65" xfId="9" applyFont="1" applyBorder="1" applyAlignment="1">
      <alignment horizontal="right" vertical="center"/>
    </xf>
    <xf numFmtId="0" fontId="31" fillId="0" borderId="66" xfId="9" applyFont="1" applyBorder="1" applyAlignment="1">
      <alignment horizontal="right" vertical="center"/>
    </xf>
    <xf numFmtId="0" fontId="31" fillId="0" borderId="67" xfId="9" applyFont="1" applyBorder="1" applyAlignment="1">
      <alignment horizontal="right" vertical="center"/>
    </xf>
    <xf numFmtId="0" fontId="31" fillId="0" borderId="68" xfId="9" applyFont="1" applyBorder="1" applyAlignment="1">
      <alignment horizontal="right" vertical="center"/>
    </xf>
    <xf numFmtId="0" fontId="31" fillId="0" borderId="69" xfId="9" applyFont="1" applyBorder="1" applyAlignment="1">
      <alignment horizontal="right" vertical="center"/>
    </xf>
    <xf numFmtId="0" fontId="31" fillId="0" borderId="70" xfId="9" applyFont="1" applyBorder="1" applyAlignment="1">
      <alignment horizontal="right" vertical="center"/>
    </xf>
    <xf numFmtId="0" fontId="8" fillId="0" borderId="79" xfId="1" applyNumberFormat="1" applyFont="1" applyFill="1" applyBorder="1" applyAlignment="1" applyProtection="1">
      <alignment horizontal="center" vertical="center" textRotation="90"/>
    </xf>
    <xf numFmtId="0" fontId="8" fillId="0" borderId="8" xfId="1" applyNumberFormat="1" applyFont="1" applyFill="1" applyBorder="1" applyAlignment="1" applyProtection="1">
      <alignment horizontal="center" vertical="center" textRotation="90"/>
    </xf>
    <xf numFmtId="0" fontId="3" fillId="0" borderId="0" xfId="0" applyFont="1" applyFill="1" applyAlignment="1">
      <alignment horizontal="right"/>
    </xf>
    <xf numFmtId="0" fontId="4" fillId="0" borderId="0" xfId="1" applyNumberFormat="1" applyFont="1" applyFill="1" applyBorder="1" applyAlignment="1" applyProtection="1">
      <alignment horizontal="center" vertical="top"/>
    </xf>
    <xf numFmtId="0" fontId="6" fillId="0" borderId="0" xfId="1" applyNumberFormat="1" applyFont="1" applyFill="1" applyBorder="1" applyAlignment="1" applyProtection="1">
      <alignment horizontal="center" vertical="top"/>
    </xf>
    <xf numFmtId="0" fontId="8" fillId="0" borderId="81" xfId="1" applyNumberFormat="1" applyFont="1" applyFill="1" applyBorder="1" applyAlignment="1" applyProtection="1">
      <alignment horizontal="center" vertical="center" textRotation="90"/>
    </xf>
    <xf numFmtId="0" fontId="8" fillId="0" borderId="17" xfId="1" applyNumberFormat="1" applyFont="1" applyFill="1" applyBorder="1" applyAlignment="1" applyProtection="1">
      <alignment horizontal="center" vertical="center" textRotation="90"/>
    </xf>
    <xf numFmtId="0" fontId="8" fillId="0" borderId="79" xfId="1" applyNumberFormat="1" applyFont="1" applyFill="1" applyBorder="1" applyAlignment="1" applyProtection="1">
      <alignment horizontal="center" vertical="center" shrinkToFit="1"/>
    </xf>
    <xf numFmtId="0" fontId="8" fillId="0" borderId="8" xfId="1" applyNumberFormat="1" applyFont="1" applyFill="1" applyBorder="1" applyAlignment="1" applyProtection="1">
      <alignment horizontal="center" vertical="center" shrinkToFit="1"/>
    </xf>
    <xf numFmtId="0" fontId="39" fillId="0" borderId="0" xfId="0" applyFont="1" applyBorder="1" applyAlignment="1">
      <alignment horizontal="center" vertical="top" wrapText="1"/>
    </xf>
    <xf numFmtId="0" fontId="8" fillId="0" borderId="78" xfId="1" applyNumberFormat="1" applyFont="1" applyFill="1" applyBorder="1" applyAlignment="1" applyProtection="1">
      <alignment horizontal="right" vertical="top"/>
    </xf>
    <xf numFmtId="0" fontId="8" fillId="0" borderId="60" xfId="1" applyNumberFormat="1" applyFont="1" applyFill="1" applyBorder="1" applyAlignment="1" applyProtection="1">
      <alignment horizontal="right" vertical="top"/>
    </xf>
    <xf numFmtId="0" fontId="12" fillId="0" borderId="20" xfId="0" applyFont="1" applyFill="1" applyBorder="1" applyAlignment="1">
      <alignment horizontal="right" wrapText="1"/>
    </xf>
    <xf numFmtId="0" fontId="12" fillId="0" borderId="15" xfId="0" applyFont="1" applyFill="1" applyBorder="1" applyAlignment="1">
      <alignment horizontal="right" wrapText="1"/>
    </xf>
    <xf numFmtId="0" fontId="8" fillId="0" borderId="79" xfId="1" applyNumberFormat="1" applyFont="1" applyFill="1" applyBorder="1" applyAlignment="1" applyProtection="1">
      <alignment horizontal="center" vertical="center" wrapText="1"/>
    </xf>
    <xf numFmtId="0" fontId="8" fillId="0" borderId="79" xfId="1" applyNumberFormat="1" applyFont="1" applyFill="1" applyBorder="1" applyAlignment="1" applyProtection="1">
      <alignment horizontal="center" vertical="center"/>
    </xf>
    <xf numFmtId="0" fontId="8" fillId="0" borderId="80" xfId="1" applyNumberFormat="1" applyFont="1" applyFill="1" applyBorder="1" applyAlignment="1" applyProtection="1">
      <alignment horizontal="center" vertical="center"/>
    </xf>
    <xf numFmtId="0" fontId="39" fillId="0" borderId="26" xfId="0" applyFont="1" applyBorder="1" applyAlignment="1">
      <alignment horizontal="center" vertical="top" wrapText="1"/>
    </xf>
  </cellXfs>
  <cellStyles count="10">
    <cellStyle name="Excel Built-in Normal" xfId="1"/>
    <cellStyle name="Komats 2" xfId="2"/>
    <cellStyle name="Normal 2" xfId="3"/>
    <cellStyle name="Normal 3" xfId="4"/>
    <cellStyle name="Normal_Sheet1 2" xfId="5"/>
    <cellStyle name="Normal_Tame paraugs" xfId="6"/>
    <cellStyle name="Parasts" xfId="0" builtinId="0"/>
    <cellStyle name="Parasts 2" xfId="7"/>
    <cellStyle name="Procenti 2" xfId="8"/>
    <cellStyle name="Style 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0</xdr:rowOff>
    </xdr:from>
    <xdr:to>
      <xdr:col>2</xdr:col>
      <xdr:colOff>3009900</xdr:colOff>
      <xdr:row>3</xdr:row>
      <xdr:rowOff>142875</xdr:rowOff>
    </xdr:to>
    <xdr:pic>
      <xdr:nvPicPr>
        <xdr:cNvPr id="3074" name="Attēl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28479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K26" sqref="K26"/>
    </sheetView>
  </sheetViews>
  <sheetFormatPr defaultRowHeight="12.75" x14ac:dyDescent="0.2"/>
  <cols>
    <col min="1" max="2" width="9.140625" style="225"/>
    <col min="3" max="3" width="49.85546875" style="225" customWidth="1"/>
    <col min="4" max="4" width="12.28515625" style="225" customWidth="1"/>
    <col min="5" max="6" width="9.140625" style="225" hidden="1" customWidth="1"/>
    <col min="7" max="16384" width="9.140625" style="225"/>
  </cols>
  <sheetData>
    <row r="1" spans="1:15" x14ac:dyDescent="0.2">
      <c r="A1" s="223"/>
      <c r="B1" s="223"/>
      <c r="C1" s="223"/>
      <c r="D1" s="223"/>
      <c r="E1" s="224"/>
      <c r="F1" s="224"/>
    </row>
    <row r="2" spans="1:15" x14ac:dyDescent="0.2">
      <c r="A2" s="223"/>
      <c r="B2" s="223"/>
      <c r="C2" s="223"/>
      <c r="D2" s="223"/>
      <c r="E2" s="224"/>
      <c r="F2" s="224"/>
    </row>
    <row r="3" spans="1:15" x14ac:dyDescent="0.2">
      <c r="A3" s="223"/>
      <c r="B3" s="223"/>
      <c r="C3" s="223"/>
      <c r="D3" s="223"/>
      <c r="E3" s="224"/>
      <c r="F3" s="224"/>
    </row>
    <row r="4" spans="1:15" x14ac:dyDescent="0.2">
      <c r="A4" s="223"/>
      <c r="B4" s="223"/>
      <c r="C4" s="223"/>
      <c r="D4" s="223"/>
      <c r="E4" s="224"/>
      <c r="F4" s="224"/>
    </row>
    <row r="5" spans="1:15" x14ac:dyDescent="0.2">
      <c r="A5" s="226"/>
      <c r="B5" s="226"/>
      <c r="C5" s="226"/>
      <c r="D5" s="226" t="s">
        <v>111</v>
      </c>
    </row>
    <row r="6" spans="1:15" x14ac:dyDescent="0.2">
      <c r="A6" s="175"/>
      <c r="B6" s="175"/>
      <c r="C6" s="175"/>
      <c r="D6" s="277"/>
      <c r="E6" s="277"/>
      <c r="F6" s="277"/>
    </row>
    <row r="7" spans="1:15" x14ac:dyDescent="0.2">
      <c r="A7" s="175"/>
      <c r="B7" s="175"/>
      <c r="C7" s="175"/>
      <c r="D7" s="226" t="s">
        <v>112</v>
      </c>
    </row>
    <row r="8" spans="1:15" x14ac:dyDescent="0.2">
      <c r="A8" s="175"/>
      <c r="B8" s="175"/>
      <c r="C8" s="175"/>
      <c r="D8" s="226" t="s">
        <v>113</v>
      </c>
    </row>
    <row r="9" spans="1:15" x14ac:dyDescent="0.2">
      <c r="A9" s="175"/>
      <c r="B9" s="175"/>
      <c r="C9" s="175"/>
      <c r="D9" s="226"/>
    </row>
    <row r="10" spans="1:15" x14ac:dyDescent="0.2">
      <c r="A10" s="175"/>
      <c r="B10" s="175"/>
      <c r="C10" s="281" t="s">
        <v>127</v>
      </c>
      <c r="D10" s="281"/>
    </row>
    <row r="11" spans="1:15" x14ac:dyDescent="0.2">
      <c r="A11" s="175"/>
      <c r="B11" s="175"/>
      <c r="C11" s="175"/>
      <c r="D11" s="227"/>
    </row>
    <row r="12" spans="1:15" x14ac:dyDescent="0.2">
      <c r="A12" s="278" t="s">
        <v>114</v>
      </c>
      <c r="B12" s="278"/>
      <c r="C12" s="278"/>
      <c r="D12" s="278"/>
    </row>
    <row r="13" spans="1:15" x14ac:dyDescent="0.2">
      <c r="A13" s="228"/>
      <c r="B13" s="228"/>
      <c r="C13" s="228"/>
      <c r="D13" s="228"/>
    </row>
    <row r="14" spans="1:15" x14ac:dyDescent="0.2">
      <c r="A14" s="244" t="s">
        <v>122</v>
      </c>
      <c r="B14" s="244"/>
      <c r="C14" s="242"/>
      <c r="D14" s="1"/>
      <c r="E14" s="1"/>
    </row>
    <row r="15" spans="1:15" s="172" customFormat="1" x14ac:dyDescent="0.2">
      <c r="A15" s="244" t="s">
        <v>120</v>
      </c>
      <c r="B15" s="244"/>
      <c r="C15" s="242"/>
      <c r="D15" s="1"/>
      <c r="E15" s="1"/>
      <c r="F15" s="228"/>
      <c r="G15" s="228"/>
      <c r="H15" s="228"/>
      <c r="J15" s="173"/>
      <c r="K15" s="173"/>
      <c r="L15" s="173"/>
      <c r="M15" s="173"/>
      <c r="N15" s="173"/>
      <c r="O15" s="173"/>
    </row>
    <row r="16" spans="1:15" s="172" customFormat="1" x14ac:dyDescent="0.2">
      <c r="A16" s="244" t="s">
        <v>121</v>
      </c>
      <c r="B16" s="244"/>
      <c r="C16" s="245"/>
      <c r="D16" s="1"/>
      <c r="E16" s="1"/>
      <c r="F16" s="228"/>
      <c r="G16" s="228"/>
      <c r="H16" s="228"/>
      <c r="J16" s="173"/>
      <c r="K16" s="173"/>
      <c r="L16" s="173"/>
      <c r="M16" s="173"/>
      <c r="N16" s="173"/>
      <c r="O16" s="173"/>
    </row>
    <row r="17" spans="1:15" s="172" customFormat="1" x14ac:dyDescent="0.2">
      <c r="A17" s="244" t="s">
        <v>81</v>
      </c>
      <c r="B17" s="244"/>
      <c r="C17" s="242"/>
      <c r="D17" s="1"/>
      <c r="E17" s="1"/>
      <c r="F17" s="228"/>
      <c r="G17" s="228"/>
      <c r="H17" s="228"/>
      <c r="J17" s="173"/>
      <c r="K17" s="173"/>
      <c r="L17" s="173"/>
      <c r="M17" s="173"/>
      <c r="N17" s="173"/>
      <c r="O17" s="173"/>
    </row>
    <row r="18" spans="1:15" s="172" customFormat="1" x14ac:dyDescent="0.2">
      <c r="A18" s="228"/>
      <c r="B18" s="228"/>
      <c r="C18" s="228"/>
      <c r="D18" s="228"/>
      <c r="E18" s="228"/>
      <c r="F18" s="228"/>
      <c r="G18" s="228"/>
      <c r="H18" s="228"/>
      <c r="J18" s="173"/>
      <c r="K18" s="173"/>
      <c r="L18" s="173"/>
      <c r="M18" s="173"/>
      <c r="N18" s="173"/>
      <c r="O18" s="173"/>
    </row>
    <row r="19" spans="1:15" s="268" customFormat="1" ht="25.5" customHeight="1" x14ac:dyDescent="0.2">
      <c r="A19" s="279" t="s">
        <v>126</v>
      </c>
      <c r="B19" s="279"/>
      <c r="C19" s="279"/>
      <c r="D19" s="279"/>
      <c r="E19" s="271"/>
      <c r="F19" s="267"/>
      <c r="G19" s="267"/>
      <c r="H19" s="267"/>
      <c r="J19" s="269"/>
      <c r="K19" s="269"/>
      <c r="L19" s="269"/>
      <c r="M19" s="269"/>
      <c r="N19" s="269"/>
      <c r="O19" s="269"/>
    </row>
    <row r="20" spans="1:15" s="172" customFormat="1" x14ac:dyDescent="0.2">
      <c r="A20" s="228"/>
      <c r="B20" s="228"/>
      <c r="C20" s="228"/>
      <c r="D20" s="228"/>
      <c r="E20" s="228"/>
      <c r="F20" s="228"/>
      <c r="G20" s="228"/>
      <c r="H20" s="228"/>
      <c r="J20" s="173"/>
      <c r="K20" s="173"/>
      <c r="L20" s="173"/>
      <c r="M20" s="173"/>
      <c r="N20" s="173"/>
      <c r="O20" s="173"/>
    </row>
    <row r="21" spans="1:15" s="172" customFormat="1" x14ac:dyDescent="0.2">
      <c r="A21" s="228"/>
      <c r="B21" s="228"/>
      <c r="C21" s="228"/>
      <c r="D21" s="228"/>
      <c r="E21" s="228"/>
      <c r="F21" s="228"/>
      <c r="G21" s="228"/>
      <c r="H21" s="228"/>
      <c r="J21" s="173"/>
      <c r="K21" s="173"/>
      <c r="L21" s="173"/>
      <c r="M21" s="173"/>
      <c r="N21" s="173"/>
      <c r="O21" s="173"/>
    </row>
    <row r="22" spans="1:15" ht="38.25" x14ac:dyDescent="0.2">
      <c r="A22" s="265" t="s">
        <v>115</v>
      </c>
      <c r="B22" s="288" t="s">
        <v>80</v>
      </c>
      <c r="C22" s="288"/>
      <c r="D22" s="266" t="s">
        <v>116</v>
      </c>
    </row>
    <row r="23" spans="1:15" x14ac:dyDescent="0.2">
      <c r="A23" s="229">
        <v>1</v>
      </c>
      <c r="B23" s="289" t="s">
        <v>117</v>
      </c>
      <c r="C23" s="289"/>
      <c r="D23" s="230">
        <f>Kopsavilk.!E24</f>
        <v>0</v>
      </c>
    </row>
    <row r="24" spans="1:15" x14ac:dyDescent="0.2">
      <c r="A24" s="231"/>
      <c r="B24" s="273" t="s">
        <v>66</v>
      </c>
      <c r="C24" s="274"/>
      <c r="D24" s="230">
        <f>D23</f>
        <v>0</v>
      </c>
    </row>
    <row r="25" spans="1:15" x14ac:dyDescent="0.2">
      <c r="A25" s="275" t="s">
        <v>118</v>
      </c>
      <c r="B25" s="276"/>
      <c r="C25" s="232">
        <v>0.21</v>
      </c>
      <c r="D25" s="233">
        <f>D24*C25</f>
        <v>0</v>
      </c>
    </row>
    <row r="26" spans="1:15" x14ac:dyDescent="0.2">
      <c r="A26" s="282" t="s">
        <v>119</v>
      </c>
      <c r="B26" s="283"/>
      <c r="C26" s="284"/>
      <c r="D26" s="230">
        <f>D24+D25</f>
        <v>0</v>
      </c>
    </row>
    <row r="27" spans="1:15" x14ac:dyDescent="0.2">
      <c r="A27" s="234"/>
      <c r="B27" s="234"/>
      <c r="C27" s="234"/>
      <c r="D27" s="235"/>
    </row>
    <row r="28" spans="1:15" x14ac:dyDescent="0.2">
      <c r="A28" s="234"/>
      <c r="B28" s="234"/>
      <c r="C28" s="234"/>
      <c r="D28" s="235"/>
    </row>
    <row r="29" spans="1:15" x14ac:dyDescent="0.2">
      <c r="A29" s="1"/>
      <c r="B29" s="107" t="s">
        <v>86</v>
      </c>
      <c r="C29" s="262"/>
      <c r="D29" s="262"/>
      <c r="E29" s="264"/>
    </row>
    <row r="30" spans="1:15" x14ac:dyDescent="0.2">
      <c r="A30" s="1"/>
      <c r="B30" s="106"/>
      <c r="C30" s="285" t="s">
        <v>87</v>
      </c>
      <c r="D30" s="285"/>
      <c r="E30" s="286"/>
    </row>
    <row r="31" spans="1:15" x14ac:dyDescent="0.2">
      <c r="A31" s="1"/>
      <c r="B31" s="287" t="s">
        <v>88</v>
      </c>
      <c r="C31" s="287"/>
      <c r="D31" s="287"/>
      <c r="E31" s="287"/>
    </row>
    <row r="32" spans="1:15" x14ac:dyDescent="0.2">
      <c r="A32" s="1"/>
      <c r="B32" s="106"/>
      <c r="C32" s="106"/>
      <c r="D32"/>
      <c r="E32" s="1"/>
    </row>
    <row r="33" spans="1:5" x14ac:dyDescent="0.2">
      <c r="A33" s="1"/>
      <c r="B33" s="280" t="s">
        <v>89</v>
      </c>
      <c r="C33" s="280"/>
      <c r="D33" s="262"/>
      <c r="E33" s="264"/>
    </row>
    <row r="34" spans="1:5" x14ac:dyDescent="0.2">
      <c r="A34" s="1"/>
      <c r="B34" s="106"/>
      <c r="C34" s="285" t="s">
        <v>87</v>
      </c>
      <c r="D34" s="285"/>
      <c r="E34" s="286"/>
    </row>
    <row r="35" spans="1:5" x14ac:dyDescent="0.2">
      <c r="A35" s="1"/>
      <c r="B35" s="280" t="s">
        <v>90</v>
      </c>
      <c r="C35" s="280"/>
      <c r="D35" s="280"/>
      <c r="E35" s="280"/>
    </row>
  </sheetData>
  <mergeCells count="14">
    <mergeCell ref="B33:C33"/>
    <mergeCell ref="C34:E34"/>
    <mergeCell ref="B22:C22"/>
    <mergeCell ref="B23:C23"/>
    <mergeCell ref="B24:C24"/>
    <mergeCell ref="A25:B25"/>
    <mergeCell ref="D6:F6"/>
    <mergeCell ref="A12:D12"/>
    <mergeCell ref="A19:D19"/>
    <mergeCell ref="B35:E35"/>
    <mergeCell ref="C10:D10"/>
    <mergeCell ref="A26:C26"/>
    <mergeCell ref="C30:E30"/>
    <mergeCell ref="B31:E3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3"/>
  <sheetViews>
    <sheetView workbookViewId="0">
      <selection activeCell="U26" sqref="U26"/>
    </sheetView>
  </sheetViews>
  <sheetFormatPr defaultRowHeight="12.75" x14ac:dyDescent="0.2"/>
  <cols>
    <col min="1" max="1" width="5.140625" style="172" customWidth="1"/>
    <col min="2" max="2" width="9" style="172" customWidth="1"/>
    <col min="3" max="3" width="28.5703125" style="172" customWidth="1"/>
    <col min="4" max="4" width="7.42578125" style="172" customWidth="1"/>
    <col min="5" max="5" width="15.7109375" style="172" customWidth="1"/>
    <col min="6" max="7" width="9.140625" style="172" customWidth="1"/>
    <col min="8" max="8" width="9" style="172" bestFit="1" customWidth="1"/>
    <col min="9" max="9" width="10.28515625" style="172" customWidth="1"/>
    <col min="10" max="13" width="9.140625" style="172" customWidth="1"/>
    <col min="14" max="14" width="9.7109375" style="172" bestFit="1" customWidth="1"/>
    <col min="15" max="16384" width="9.140625" style="172"/>
  </cols>
  <sheetData>
    <row r="1" spans="1:20" x14ac:dyDescent="0.2">
      <c r="A1" s="316" t="s">
        <v>91</v>
      </c>
      <c r="B1" s="316"/>
      <c r="C1" s="316"/>
      <c r="D1" s="316"/>
      <c r="E1" s="316"/>
      <c r="F1" s="316"/>
      <c r="G1" s="316"/>
      <c r="H1" s="316"/>
      <c r="I1" s="316"/>
      <c r="J1" s="236"/>
      <c r="K1" s="236"/>
      <c r="L1" s="236"/>
      <c r="M1" s="236"/>
      <c r="N1" s="236"/>
      <c r="O1" s="236"/>
    </row>
    <row r="2" spans="1:20" ht="17.25" customHeight="1" x14ac:dyDescent="0.2">
      <c r="A2" s="316" t="s">
        <v>92</v>
      </c>
      <c r="B2" s="316"/>
      <c r="C2" s="316"/>
      <c r="D2" s="316"/>
      <c r="E2" s="316"/>
      <c r="F2" s="316"/>
      <c r="G2" s="316"/>
      <c r="H2" s="316"/>
      <c r="I2" s="316"/>
      <c r="J2" s="236"/>
      <c r="K2" s="236"/>
      <c r="L2" s="236"/>
      <c r="M2" s="236"/>
      <c r="N2" s="236"/>
      <c r="O2" s="236"/>
    </row>
    <row r="3" spans="1:20" x14ac:dyDescent="0.2">
      <c r="A3" s="272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</row>
    <row r="4" spans="1:20" x14ac:dyDescent="0.2">
      <c r="A4" s="174"/>
      <c r="B4" s="174"/>
      <c r="C4" s="174"/>
      <c r="D4" s="174"/>
      <c r="E4" s="174"/>
      <c r="F4" s="174"/>
      <c r="G4" s="174"/>
      <c r="H4" s="175"/>
      <c r="J4" s="173"/>
      <c r="K4" s="173"/>
      <c r="L4" s="173"/>
      <c r="M4" s="173"/>
      <c r="N4" s="173"/>
      <c r="O4" s="173"/>
    </row>
    <row r="5" spans="1:20" s="1" customFormat="1" x14ac:dyDescent="0.2">
      <c r="A5" s="244" t="s">
        <v>122</v>
      </c>
      <c r="B5" s="244"/>
      <c r="C5" s="242"/>
      <c r="H5" s="3"/>
      <c r="I5" s="3"/>
      <c r="J5" s="7"/>
      <c r="K5" s="3"/>
      <c r="L5" s="8"/>
      <c r="M5" s="9"/>
      <c r="N5" s="3"/>
      <c r="O5" s="10"/>
      <c r="Q5" s="11"/>
      <c r="R5" s="4"/>
      <c r="S5" s="3"/>
      <c r="T5" s="5"/>
    </row>
    <row r="6" spans="1:20" s="1" customFormat="1" x14ac:dyDescent="0.2">
      <c r="A6" s="244" t="s">
        <v>120</v>
      </c>
      <c r="B6" s="244"/>
      <c r="C6" s="242"/>
      <c r="H6" s="3"/>
      <c r="I6" s="3"/>
      <c r="J6" s="7"/>
      <c r="K6" s="3"/>
      <c r="L6" s="8"/>
      <c r="M6" s="9"/>
      <c r="N6" s="3"/>
      <c r="O6" s="10"/>
      <c r="Q6" s="3"/>
      <c r="R6" s="4"/>
      <c r="S6" s="3"/>
      <c r="T6" s="5"/>
    </row>
    <row r="7" spans="1:20" s="1" customFormat="1" x14ac:dyDescent="0.2">
      <c r="A7" s="244" t="s">
        <v>121</v>
      </c>
      <c r="B7" s="244"/>
      <c r="C7" s="245"/>
      <c r="H7" s="3"/>
      <c r="I7" s="3"/>
      <c r="J7" s="7"/>
      <c r="K7" s="3"/>
      <c r="L7" s="8"/>
      <c r="M7" s="9"/>
      <c r="N7" s="3"/>
      <c r="O7" s="10"/>
      <c r="Q7" s="3"/>
      <c r="R7" s="4"/>
      <c r="S7" s="3"/>
      <c r="T7" s="11"/>
    </row>
    <row r="8" spans="1:20" s="1" customFormat="1" x14ac:dyDescent="0.2">
      <c r="A8" s="244" t="s">
        <v>81</v>
      </c>
      <c r="B8" s="244"/>
      <c r="C8" s="242"/>
      <c r="H8" s="3"/>
      <c r="I8" s="3"/>
      <c r="J8" s="7"/>
      <c r="K8" s="3"/>
      <c r="L8" s="8"/>
      <c r="M8" s="9"/>
      <c r="N8" s="3"/>
      <c r="O8" s="10"/>
      <c r="Q8" s="3"/>
      <c r="R8" s="4"/>
      <c r="S8" s="3"/>
      <c r="T8" s="5"/>
    </row>
    <row r="9" spans="1:20" x14ac:dyDescent="0.2">
      <c r="A9" s="176"/>
      <c r="B9" s="176"/>
      <c r="C9" s="177"/>
      <c r="D9" s="176"/>
      <c r="E9" s="176"/>
      <c r="F9" s="176"/>
      <c r="G9" s="176"/>
      <c r="H9" s="176"/>
      <c r="J9" s="173"/>
      <c r="K9" s="173"/>
      <c r="L9" s="173"/>
      <c r="M9" s="173"/>
      <c r="N9" s="173"/>
      <c r="O9" s="173"/>
    </row>
    <row r="10" spans="1:20" ht="15" x14ac:dyDescent="0.25">
      <c r="A10" s="290" t="s">
        <v>93</v>
      </c>
      <c r="B10" s="290"/>
      <c r="C10" s="290"/>
      <c r="D10" s="290"/>
      <c r="E10" s="290"/>
      <c r="F10" s="290"/>
      <c r="G10" s="291">
        <f>E24</f>
        <v>0</v>
      </c>
      <c r="H10" s="291"/>
      <c r="I10" s="291"/>
      <c r="J10" s="173"/>
      <c r="K10" s="173"/>
      <c r="L10" s="173"/>
      <c r="M10" s="173"/>
      <c r="N10" s="173"/>
      <c r="O10" s="173"/>
    </row>
    <row r="11" spans="1:20" ht="15" x14ac:dyDescent="0.25">
      <c r="A11" s="290" t="s">
        <v>94</v>
      </c>
      <c r="B11" s="290"/>
      <c r="C11" s="290"/>
      <c r="D11" s="290"/>
      <c r="E11" s="290"/>
      <c r="F11" s="290"/>
      <c r="G11" s="292">
        <f>I21</f>
        <v>0</v>
      </c>
      <c r="H11" s="292"/>
      <c r="I11" s="292"/>
      <c r="J11" s="173"/>
      <c r="K11" s="173"/>
      <c r="L11" s="173"/>
      <c r="M11" s="173"/>
      <c r="N11" s="173"/>
      <c r="O11" s="173"/>
    </row>
    <row r="12" spans="1:20" ht="15" x14ac:dyDescent="0.25">
      <c r="A12" s="315" t="s">
        <v>128</v>
      </c>
      <c r="B12" s="315"/>
      <c r="C12" s="315"/>
      <c r="D12" s="315"/>
      <c r="E12" s="315"/>
      <c r="F12" s="270"/>
      <c r="G12" s="270"/>
      <c r="H12" s="293"/>
      <c r="I12" s="294"/>
      <c r="J12" s="173"/>
      <c r="K12" s="173"/>
      <c r="L12" s="173"/>
      <c r="M12" s="173"/>
      <c r="N12" s="173"/>
      <c r="O12" s="173"/>
    </row>
    <row r="13" spans="1:20" ht="15.75" thickBot="1" x14ac:dyDescent="0.3">
      <c r="A13" s="178"/>
      <c r="B13" s="178"/>
      <c r="C13" s="178"/>
      <c r="D13" s="178"/>
      <c r="E13" s="178"/>
      <c r="F13" s="179"/>
      <c r="G13" s="179"/>
      <c r="H13" s="179"/>
      <c r="I13" s="179"/>
      <c r="J13" s="173"/>
      <c r="K13" s="173"/>
      <c r="L13" s="173"/>
      <c r="M13" s="173"/>
      <c r="N13" s="173"/>
      <c r="O13" s="173"/>
    </row>
    <row r="14" spans="1:20" x14ac:dyDescent="0.2">
      <c r="A14" s="295" t="s">
        <v>95</v>
      </c>
      <c r="B14" s="297" t="s">
        <v>96</v>
      </c>
      <c r="C14" s="299" t="s">
        <v>97</v>
      </c>
      <c r="D14" s="300"/>
      <c r="E14" s="305" t="s">
        <v>98</v>
      </c>
      <c r="F14" s="307" t="s">
        <v>99</v>
      </c>
      <c r="G14" s="308"/>
      <c r="H14" s="308"/>
      <c r="I14" s="309"/>
      <c r="J14" s="173"/>
      <c r="K14" s="173"/>
      <c r="L14" s="173"/>
      <c r="M14" s="173"/>
      <c r="N14" s="173"/>
      <c r="O14" s="173"/>
    </row>
    <row r="15" spans="1:20" x14ac:dyDescent="0.2">
      <c r="A15" s="296"/>
      <c r="B15" s="298"/>
      <c r="C15" s="301"/>
      <c r="D15" s="302"/>
      <c r="E15" s="306"/>
      <c r="F15" s="180" t="s">
        <v>100</v>
      </c>
      <c r="G15" s="181" t="s">
        <v>101</v>
      </c>
      <c r="H15" s="181" t="s">
        <v>102</v>
      </c>
      <c r="I15" s="182" t="s">
        <v>103</v>
      </c>
      <c r="J15" s="173"/>
      <c r="K15" s="173"/>
      <c r="L15" s="173"/>
      <c r="M15" s="173"/>
      <c r="N15" s="173"/>
      <c r="O15" s="173"/>
    </row>
    <row r="16" spans="1:20" x14ac:dyDescent="0.2">
      <c r="A16" s="296"/>
      <c r="B16" s="298"/>
      <c r="C16" s="303"/>
      <c r="D16" s="304"/>
      <c r="E16" s="183" t="s">
        <v>104</v>
      </c>
      <c r="F16" s="180" t="s">
        <v>104</v>
      </c>
      <c r="G16" s="181" t="s">
        <v>104</v>
      </c>
      <c r="H16" s="181" t="s">
        <v>104</v>
      </c>
      <c r="I16" s="182" t="s">
        <v>105</v>
      </c>
      <c r="J16" s="173"/>
      <c r="K16" s="173"/>
      <c r="L16" s="173"/>
      <c r="M16" s="173"/>
      <c r="N16" s="173"/>
      <c r="O16" s="173"/>
    </row>
    <row r="17" spans="1:15" ht="13.5" thickBot="1" x14ac:dyDescent="0.25">
      <c r="A17" s="184">
        <v>1</v>
      </c>
      <c r="B17" s="185">
        <v>2</v>
      </c>
      <c r="C17" s="310">
        <v>3</v>
      </c>
      <c r="D17" s="311"/>
      <c r="E17" s="186">
        <v>4</v>
      </c>
      <c r="F17" s="187">
        <v>5</v>
      </c>
      <c r="G17" s="185">
        <v>6</v>
      </c>
      <c r="H17" s="185">
        <v>7</v>
      </c>
      <c r="I17" s="188">
        <v>8</v>
      </c>
      <c r="J17" s="173"/>
      <c r="K17" s="173"/>
      <c r="L17" s="173"/>
      <c r="M17" s="173"/>
      <c r="N17" s="173"/>
      <c r="O17" s="173"/>
    </row>
    <row r="18" spans="1:15" x14ac:dyDescent="0.2">
      <c r="A18" s="189"/>
      <c r="B18" s="190"/>
      <c r="C18" s="312"/>
      <c r="D18" s="312"/>
      <c r="E18" s="191"/>
      <c r="F18" s="192"/>
      <c r="G18" s="193"/>
      <c r="H18" s="193"/>
      <c r="I18" s="194"/>
      <c r="J18" s="173"/>
      <c r="K18" s="173"/>
      <c r="L18" s="173"/>
      <c r="M18" s="173"/>
      <c r="N18" s="173"/>
      <c r="O18" s="173"/>
    </row>
    <row r="19" spans="1:15" x14ac:dyDescent="0.2">
      <c r="A19" s="195">
        <v>1</v>
      </c>
      <c r="B19" s="196" t="s">
        <v>106</v>
      </c>
      <c r="C19" s="313" t="s">
        <v>1</v>
      </c>
      <c r="D19" s="314"/>
      <c r="E19" s="197">
        <f>F19+G19+H19</f>
        <v>0</v>
      </c>
      <c r="F19" s="198">
        <f>'Lokālā tāme'!L103</f>
        <v>0</v>
      </c>
      <c r="G19" s="199">
        <f>'Lokālā tāme'!M103</f>
        <v>0</v>
      </c>
      <c r="H19" s="199">
        <f>'Lokālā tāme'!N103</f>
        <v>0</v>
      </c>
      <c r="I19" s="200">
        <f>'Lokālā tāme'!K103</f>
        <v>0</v>
      </c>
      <c r="J19" s="173"/>
      <c r="K19" s="173"/>
      <c r="L19" s="173"/>
      <c r="M19" s="173"/>
      <c r="N19" s="173"/>
      <c r="O19" s="173"/>
    </row>
    <row r="20" spans="1:15" ht="13.5" thickBot="1" x14ac:dyDescent="0.25">
      <c r="A20" s="201"/>
      <c r="B20" s="202"/>
      <c r="C20" s="317"/>
      <c r="D20" s="318"/>
      <c r="E20" s="203"/>
      <c r="F20" s="204"/>
      <c r="G20" s="205"/>
      <c r="H20" s="205"/>
      <c r="I20" s="206"/>
      <c r="J20" s="173"/>
      <c r="K20" s="173"/>
      <c r="L20" s="173"/>
      <c r="M20" s="173"/>
      <c r="N20" s="173"/>
      <c r="O20" s="173"/>
    </row>
    <row r="21" spans="1:15" ht="16.5" thickBot="1" x14ac:dyDescent="0.25">
      <c r="A21" s="207"/>
      <c r="B21" s="208"/>
      <c r="C21" s="319" t="s">
        <v>107</v>
      </c>
      <c r="D21" s="320"/>
      <c r="E21" s="209">
        <f>SUM(E19:E20)</f>
        <v>0</v>
      </c>
      <c r="F21" s="210">
        <f>SUM(F19:F20)</f>
        <v>0</v>
      </c>
      <c r="G21" s="211">
        <f>SUM(G19:G20)</f>
        <v>0</v>
      </c>
      <c r="H21" s="211">
        <f>SUM(H19:H20)</f>
        <v>0</v>
      </c>
      <c r="I21" s="212">
        <f>'Lokālā tāme'!K103</f>
        <v>0</v>
      </c>
      <c r="J21" s="173"/>
      <c r="K21" s="173"/>
      <c r="L21" s="173"/>
      <c r="M21" s="173"/>
      <c r="N21" s="173"/>
      <c r="O21" s="173"/>
    </row>
    <row r="22" spans="1:15" ht="15.75" x14ac:dyDescent="0.2">
      <c r="A22" s="321" t="s">
        <v>108</v>
      </c>
      <c r="B22" s="322"/>
      <c r="C22" s="323"/>
      <c r="D22" s="213">
        <v>0</v>
      </c>
      <c r="E22" s="214">
        <f>E21*D22</f>
        <v>0</v>
      </c>
      <c r="F22" s="215"/>
      <c r="G22" s="215"/>
      <c r="H22" s="215"/>
      <c r="I22" s="215"/>
      <c r="J22" s="173"/>
      <c r="K22" s="173"/>
      <c r="L22" s="173"/>
      <c r="M22" s="173"/>
      <c r="N22" s="173"/>
      <c r="O22" s="173"/>
    </row>
    <row r="23" spans="1:15" ht="15.75" x14ac:dyDescent="0.2">
      <c r="A23" s="324" t="s">
        <v>109</v>
      </c>
      <c r="B23" s="325"/>
      <c r="C23" s="326"/>
      <c r="D23" s="216">
        <v>0</v>
      </c>
      <c r="E23" s="217">
        <f>E21*D23</f>
        <v>0</v>
      </c>
      <c r="F23" s="215"/>
      <c r="G23" s="215"/>
      <c r="H23" s="215"/>
      <c r="I23" s="215"/>
      <c r="J23" s="173"/>
      <c r="K23" s="173"/>
      <c r="L23" s="173"/>
      <c r="M23" s="173"/>
      <c r="N23" s="173"/>
      <c r="O23" s="173"/>
    </row>
    <row r="24" spans="1:15" ht="16.5" thickBot="1" x14ac:dyDescent="0.3">
      <c r="A24" s="327" t="s">
        <v>110</v>
      </c>
      <c r="B24" s="328"/>
      <c r="C24" s="328"/>
      <c r="D24" s="328"/>
      <c r="E24" s="218">
        <f>SUM(E21:E23)</f>
        <v>0</v>
      </c>
      <c r="F24" s="215"/>
      <c r="G24" s="215"/>
      <c r="H24" s="219"/>
      <c r="I24" s="219"/>
      <c r="J24" s="173"/>
      <c r="K24" s="173"/>
      <c r="L24" s="173"/>
      <c r="M24" s="173"/>
      <c r="N24" s="173"/>
      <c r="O24" s="173"/>
    </row>
    <row r="25" spans="1:15" ht="15" customHeight="1" x14ac:dyDescent="0.2">
      <c r="A25" s="220"/>
      <c r="B25" s="220"/>
      <c r="C25" s="220"/>
      <c r="D25" s="221"/>
      <c r="E25" s="222"/>
      <c r="F25" s="220"/>
      <c r="G25" s="220"/>
      <c r="H25" s="220"/>
      <c r="I25" s="220"/>
      <c r="J25" s="220"/>
    </row>
    <row r="26" spans="1:15" ht="15.75" customHeight="1" x14ac:dyDescent="0.2">
      <c r="A26" s="1"/>
      <c r="B26" s="107" t="s">
        <v>86</v>
      </c>
      <c r="C26" s="262"/>
      <c r="D26" s="262"/>
      <c r="E26" s="262"/>
      <c r="F26" s="264"/>
      <c r="G26" s="264"/>
      <c r="H26" s="264"/>
      <c r="I26" s="264"/>
      <c r="J26" s="264"/>
      <c r="K26" s="264"/>
      <c r="L26" s="1"/>
    </row>
    <row r="27" spans="1:15" ht="12.75" customHeight="1" x14ac:dyDescent="0.2">
      <c r="A27" s="1"/>
      <c r="B27" s="106"/>
      <c r="C27" s="285" t="s">
        <v>87</v>
      </c>
      <c r="D27" s="285"/>
      <c r="E27" s="285"/>
      <c r="F27" s="263"/>
      <c r="G27" s="263"/>
      <c r="H27" s="263"/>
      <c r="I27" s="263"/>
      <c r="J27" s="263"/>
      <c r="K27" s="263"/>
      <c r="L27" s="1"/>
    </row>
    <row r="28" spans="1:15" x14ac:dyDescent="0.2">
      <c r="A28" s="1"/>
      <c r="B28" s="287" t="s">
        <v>88</v>
      </c>
      <c r="C28" s="287"/>
      <c r="D28" s="287"/>
      <c r="E28" s="287"/>
      <c r="F28" s="1"/>
      <c r="G28" s="1"/>
      <c r="H28" s="1"/>
      <c r="I28" s="1"/>
      <c r="J28" s="2"/>
      <c r="K28" s="1"/>
      <c r="L28" s="1"/>
    </row>
    <row r="29" spans="1:15" x14ac:dyDescent="0.2">
      <c r="A29" s="1"/>
      <c r="B29" s="106"/>
      <c r="C29" s="106"/>
      <c r="D29"/>
      <c r="E29" s="1"/>
      <c r="F29" s="1"/>
      <c r="G29" s="1"/>
      <c r="H29" s="1"/>
      <c r="I29" s="1"/>
      <c r="J29" s="2"/>
      <c r="K29" s="1"/>
      <c r="L29" s="1"/>
    </row>
    <row r="30" spans="1:15" ht="16.5" customHeight="1" x14ac:dyDescent="0.2">
      <c r="A30" s="1"/>
      <c r="B30" s="280" t="s">
        <v>89</v>
      </c>
      <c r="C30" s="280"/>
      <c r="D30" s="262"/>
      <c r="E30" s="262"/>
      <c r="F30" s="264"/>
      <c r="G30" s="264"/>
      <c r="H30" s="264"/>
      <c r="I30" s="264"/>
      <c r="J30" s="264"/>
      <c r="K30" s="264"/>
      <c r="L30" s="1"/>
    </row>
    <row r="31" spans="1:15" ht="12.75" customHeight="1" x14ac:dyDescent="0.2">
      <c r="A31" s="1"/>
      <c r="B31" s="106"/>
      <c r="C31" s="285" t="s">
        <v>87</v>
      </c>
      <c r="D31" s="285"/>
      <c r="E31" s="285"/>
      <c r="F31" s="263"/>
      <c r="G31" s="263"/>
      <c r="H31" s="263"/>
      <c r="I31" s="263"/>
      <c r="J31" s="263"/>
      <c r="K31" s="263"/>
      <c r="L31" s="1"/>
    </row>
    <row r="32" spans="1:15" x14ac:dyDescent="0.2">
      <c r="A32" s="1"/>
      <c r="B32" s="280" t="s">
        <v>90</v>
      </c>
      <c r="C32" s="280"/>
      <c r="D32" s="280"/>
      <c r="E32" s="280"/>
      <c r="F32" s="264"/>
      <c r="G32" s="264"/>
      <c r="H32" s="264"/>
      <c r="I32" s="264"/>
      <c r="J32" s="264"/>
      <c r="K32" s="264"/>
      <c r="L32" s="1"/>
    </row>
    <row r="33" spans="1:12" x14ac:dyDescent="0.2">
      <c r="A33" s="1"/>
      <c r="B33" s="1"/>
      <c r="C33" s="1"/>
      <c r="D33" s="1"/>
      <c r="E33" s="1"/>
      <c r="F33" s="1"/>
      <c r="G33" s="1"/>
      <c r="H33" s="1"/>
      <c r="I33" s="1"/>
      <c r="J33" s="2"/>
      <c r="K33" s="1"/>
      <c r="L33" s="1"/>
    </row>
  </sheetData>
  <mergeCells count="26">
    <mergeCell ref="A1:I1"/>
    <mergeCell ref="A2:I2"/>
    <mergeCell ref="C27:E27"/>
    <mergeCell ref="C31:E31"/>
    <mergeCell ref="B32:E32"/>
    <mergeCell ref="C20:D20"/>
    <mergeCell ref="C21:D21"/>
    <mergeCell ref="A22:C22"/>
    <mergeCell ref="A23:C23"/>
    <mergeCell ref="A24:D24"/>
    <mergeCell ref="B28:E28"/>
    <mergeCell ref="C17:D17"/>
    <mergeCell ref="C18:D18"/>
    <mergeCell ref="C19:D19"/>
    <mergeCell ref="B30:C30"/>
    <mergeCell ref="A12:E12"/>
    <mergeCell ref="A10:F10"/>
    <mergeCell ref="G10:I10"/>
    <mergeCell ref="A11:F11"/>
    <mergeCell ref="G11:I11"/>
    <mergeCell ref="H12:I12"/>
    <mergeCell ref="A14:A16"/>
    <mergeCell ref="B14:B16"/>
    <mergeCell ref="C14:D16"/>
    <mergeCell ref="E14:E15"/>
    <mergeCell ref="F14:I14"/>
  </mergeCells>
  <pageMargins left="0.74803149606299213" right="0.74803149606299213" top="0.98425196850393704" bottom="0.98425196850393704" header="0" footer="0"/>
  <pageSetup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3"/>
  <sheetViews>
    <sheetView view="pageBreakPreview" topLeftCell="A34" zoomScale="60" zoomScaleNormal="100" workbookViewId="0">
      <selection activeCell="Z48" sqref="Z48"/>
    </sheetView>
  </sheetViews>
  <sheetFormatPr defaultColWidth="8.85546875" defaultRowHeight="12.75" x14ac:dyDescent="0.2"/>
  <cols>
    <col min="1" max="1" width="4.28515625" style="1" customWidth="1"/>
    <col min="2" max="2" width="46" style="1" customWidth="1"/>
    <col min="3" max="4" width="7.42578125" style="1" customWidth="1"/>
    <col min="5" max="5" width="7.5703125" style="1" customWidth="1"/>
    <col min="6" max="6" width="7" style="1" customWidth="1"/>
    <col min="7" max="7" width="7.5703125" style="1" customWidth="1"/>
    <col min="8" max="8" width="7.85546875" style="1" customWidth="1"/>
    <col min="9" max="9" width="6.85546875" style="1" customWidth="1"/>
    <col min="10" max="10" width="7.85546875" style="2" customWidth="1"/>
    <col min="11" max="11" width="7.85546875" style="1" customWidth="1"/>
    <col min="12" max="12" width="7.7109375" style="1" customWidth="1"/>
    <col min="13" max="13" width="8.42578125" style="1" customWidth="1"/>
    <col min="14" max="14" width="8.140625" style="1" customWidth="1"/>
    <col min="15" max="16384" width="8.85546875" style="1"/>
  </cols>
  <sheetData>
    <row r="1" spans="1:20" x14ac:dyDescent="0.2">
      <c r="L1" s="331"/>
      <c r="M1" s="331"/>
      <c r="N1" s="331"/>
      <c r="O1" s="331"/>
    </row>
    <row r="2" spans="1:20" ht="13.5" customHeight="1" x14ac:dyDescent="0.2">
      <c r="A2" s="332" t="s">
        <v>0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</row>
    <row r="3" spans="1:20" x14ac:dyDescent="0.2">
      <c r="A3" s="333" t="s">
        <v>1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</row>
    <row r="4" spans="1:20" x14ac:dyDescent="0.2">
      <c r="A4" s="242"/>
      <c r="B4" s="243"/>
      <c r="C4" s="242"/>
      <c r="D4" s="5"/>
      <c r="E4" s="6"/>
      <c r="F4" s="6"/>
      <c r="G4" s="3"/>
      <c r="H4" s="3"/>
      <c r="I4" s="3"/>
      <c r="J4" s="7"/>
      <c r="K4" s="3"/>
      <c r="L4" s="8"/>
      <c r="M4" s="9"/>
      <c r="N4" s="3"/>
      <c r="O4" s="10"/>
    </row>
    <row r="5" spans="1:20" x14ac:dyDescent="0.2">
      <c r="A5" s="244" t="s">
        <v>122</v>
      </c>
      <c r="B5" s="244"/>
      <c r="C5" s="242"/>
      <c r="H5" s="3"/>
      <c r="I5" s="3"/>
      <c r="J5" s="7"/>
      <c r="K5" s="3"/>
      <c r="L5" s="8"/>
      <c r="M5" s="9"/>
      <c r="N5" s="3"/>
      <c r="O5" s="10"/>
      <c r="Q5" s="11"/>
      <c r="R5" s="4"/>
      <c r="S5" s="3"/>
      <c r="T5" s="5"/>
    </row>
    <row r="6" spans="1:20" x14ac:dyDescent="0.2">
      <c r="A6" s="244" t="s">
        <v>120</v>
      </c>
      <c r="B6" s="244"/>
      <c r="C6" s="242"/>
      <c r="H6" s="3"/>
      <c r="I6" s="3"/>
      <c r="J6" s="7"/>
      <c r="K6" s="3"/>
      <c r="L6" s="8"/>
      <c r="M6" s="9"/>
      <c r="N6" s="3"/>
      <c r="O6" s="10"/>
      <c r="Q6" s="3"/>
      <c r="R6" s="4"/>
      <c r="S6" s="3"/>
      <c r="T6" s="5"/>
    </row>
    <row r="7" spans="1:20" x14ac:dyDescent="0.2">
      <c r="A7" s="244" t="s">
        <v>121</v>
      </c>
      <c r="B7" s="244"/>
      <c r="C7" s="245"/>
      <c r="H7" s="3"/>
      <c r="I7" s="3"/>
      <c r="J7" s="7"/>
      <c r="K7" s="3"/>
      <c r="L7" s="8"/>
      <c r="M7" s="9"/>
      <c r="N7" s="3"/>
      <c r="O7" s="10"/>
      <c r="Q7" s="3"/>
      <c r="R7" s="4"/>
      <c r="S7" s="3"/>
      <c r="T7" s="11"/>
    </row>
    <row r="8" spans="1:20" x14ac:dyDescent="0.2">
      <c r="A8" s="244" t="s">
        <v>81</v>
      </c>
      <c r="B8" s="244"/>
      <c r="C8" s="242"/>
      <c r="H8" s="3"/>
      <c r="I8" s="3"/>
      <c r="J8" s="7"/>
      <c r="K8" s="3"/>
      <c r="L8" s="8"/>
      <c r="M8" s="9"/>
      <c r="N8" s="3"/>
      <c r="O8" s="10"/>
      <c r="Q8" s="3"/>
      <c r="R8" s="4"/>
      <c r="S8" s="3"/>
      <c r="T8" s="5"/>
    </row>
    <row r="9" spans="1:20" x14ac:dyDescent="0.2">
      <c r="A9" s="3"/>
      <c r="B9" s="4"/>
      <c r="C9" s="3"/>
      <c r="D9" s="5"/>
      <c r="E9" s="6"/>
      <c r="F9" s="6"/>
      <c r="G9" s="3"/>
      <c r="H9" s="3"/>
      <c r="I9" s="3"/>
      <c r="J9" s="7"/>
      <c r="K9" s="3"/>
      <c r="L9" s="8"/>
      <c r="M9" s="9"/>
      <c r="N9" s="3"/>
      <c r="O9" s="10"/>
    </row>
    <row r="10" spans="1:20" x14ac:dyDescent="0.2">
      <c r="A10" s="3"/>
      <c r="B10" s="15" t="s">
        <v>79</v>
      </c>
      <c r="C10" s="3"/>
      <c r="D10" s="5"/>
      <c r="E10" s="6"/>
      <c r="F10" s="6"/>
      <c r="G10" s="3"/>
      <c r="H10" s="3"/>
      <c r="I10" s="3"/>
      <c r="J10" s="7"/>
      <c r="K10" s="4"/>
      <c r="L10" s="12" t="s">
        <v>2</v>
      </c>
      <c r="M10" s="13">
        <f>O104</f>
        <v>0</v>
      </c>
      <c r="N10" s="14" t="s">
        <v>3</v>
      </c>
      <c r="O10" s="10"/>
    </row>
    <row r="11" spans="1:20" ht="13.5" thickBot="1" x14ac:dyDescent="0.25">
      <c r="A11" s="3"/>
      <c r="B11" s="15"/>
      <c r="C11" s="3"/>
      <c r="D11" s="3"/>
      <c r="E11" s="3"/>
      <c r="F11" s="3"/>
      <c r="G11" s="3"/>
      <c r="H11" s="3"/>
      <c r="I11" s="3"/>
      <c r="J11" s="7"/>
      <c r="K11" s="247" t="s">
        <v>82</v>
      </c>
      <c r="L11" s="3"/>
      <c r="M11" s="3"/>
      <c r="N11" s="3"/>
      <c r="O11" s="10"/>
    </row>
    <row r="12" spans="1:20" ht="12.75" customHeight="1" x14ac:dyDescent="0.2">
      <c r="A12" s="334" t="s">
        <v>4</v>
      </c>
      <c r="B12" s="336" t="s">
        <v>85</v>
      </c>
      <c r="C12" s="329" t="s">
        <v>5</v>
      </c>
      <c r="D12" s="329" t="s">
        <v>6</v>
      </c>
      <c r="E12" s="343" t="s">
        <v>7</v>
      </c>
      <c r="F12" s="343"/>
      <c r="G12" s="343"/>
      <c r="H12" s="343"/>
      <c r="I12" s="343"/>
      <c r="J12" s="343"/>
      <c r="K12" s="344" t="s">
        <v>8</v>
      </c>
      <c r="L12" s="344"/>
      <c r="M12" s="344"/>
      <c r="N12" s="344"/>
      <c r="O12" s="345"/>
      <c r="P12" s="16"/>
    </row>
    <row r="13" spans="1:20" ht="81.599999999999994" customHeight="1" thickBot="1" x14ac:dyDescent="0.25">
      <c r="A13" s="335"/>
      <c r="B13" s="337"/>
      <c r="C13" s="330"/>
      <c r="D13" s="330"/>
      <c r="E13" s="237" t="s">
        <v>10</v>
      </c>
      <c r="F13" s="237" t="s">
        <v>11</v>
      </c>
      <c r="G13" s="237" t="s">
        <v>12</v>
      </c>
      <c r="H13" s="246" t="s">
        <v>84</v>
      </c>
      <c r="I13" s="237" t="s">
        <v>13</v>
      </c>
      <c r="J13" s="238" t="s">
        <v>83</v>
      </c>
      <c r="K13" s="237" t="s">
        <v>14</v>
      </c>
      <c r="L13" s="237" t="s">
        <v>12</v>
      </c>
      <c r="M13" s="246" t="s">
        <v>84</v>
      </c>
      <c r="N13" s="237" t="s">
        <v>13</v>
      </c>
      <c r="O13" s="239" t="s">
        <v>9</v>
      </c>
      <c r="P13" s="16"/>
    </row>
    <row r="14" spans="1:20" ht="13.5" thickBot="1" x14ac:dyDescent="0.25">
      <c r="A14" s="122">
        <v>1</v>
      </c>
      <c r="B14" s="240">
        <v>2</v>
      </c>
      <c r="C14" s="240">
        <v>3</v>
      </c>
      <c r="D14" s="240">
        <v>4</v>
      </c>
      <c r="E14" s="240">
        <v>5</v>
      </c>
      <c r="F14" s="240">
        <v>6</v>
      </c>
      <c r="G14" s="240">
        <v>7</v>
      </c>
      <c r="H14" s="240">
        <v>8</v>
      </c>
      <c r="I14" s="240">
        <v>9</v>
      </c>
      <c r="J14" s="240">
        <v>10</v>
      </c>
      <c r="K14" s="240">
        <v>11</v>
      </c>
      <c r="L14" s="240">
        <v>12</v>
      </c>
      <c r="M14" s="240">
        <v>13</v>
      </c>
      <c r="N14" s="240">
        <v>14</v>
      </c>
      <c r="O14" s="241">
        <v>15</v>
      </c>
      <c r="P14" s="16"/>
    </row>
    <row r="15" spans="1:20" x14ac:dyDescent="0.2">
      <c r="A15" s="114"/>
      <c r="B15" s="17" t="s">
        <v>15</v>
      </c>
      <c r="C15" s="18"/>
      <c r="D15" s="18"/>
      <c r="E15" s="19"/>
      <c r="F15" s="19"/>
      <c r="G15" s="19"/>
      <c r="H15" s="19"/>
      <c r="I15" s="19"/>
      <c r="J15" s="20"/>
      <c r="K15" s="19"/>
      <c r="L15" s="19"/>
      <c r="M15" s="19"/>
      <c r="N15" s="21"/>
      <c r="O15" s="22"/>
    </row>
    <row r="16" spans="1:20" hidden="1" x14ac:dyDescent="0.2">
      <c r="A16" s="23">
        <v>1</v>
      </c>
      <c r="B16" s="24"/>
      <c r="C16" s="25"/>
      <c r="D16" s="26"/>
      <c r="E16" s="27"/>
      <c r="F16" s="27"/>
      <c r="G16" s="27"/>
      <c r="H16" s="27"/>
      <c r="I16" s="27"/>
      <c r="J16" s="28"/>
      <c r="K16" s="27"/>
      <c r="L16" s="27"/>
      <c r="M16" s="27"/>
      <c r="N16" s="29"/>
      <c r="O16" s="30"/>
    </row>
    <row r="17" spans="1:31" hidden="1" x14ac:dyDescent="0.2">
      <c r="A17" s="23">
        <v>1</v>
      </c>
      <c r="B17" s="24"/>
      <c r="C17" s="25"/>
      <c r="D17" s="26"/>
      <c r="E17" s="27"/>
      <c r="F17" s="27"/>
      <c r="G17" s="27"/>
      <c r="H17" s="27"/>
      <c r="I17" s="27"/>
      <c r="J17" s="28"/>
      <c r="K17" s="27"/>
      <c r="L17" s="27"/>
      <c r="M17" s="31"/>
      <c r="N17" s="29"/>
      <c r="O17" s="30"/>
    </row>
    <row r="18" spans="1:31" hidden="1" x14ac:dyDescent="0.2">
      <c r="A18" s="23">
        <v>1</v>
      </c>
      <c r="B18" s="24"/>
      <c r="C18" s="25"/>
      <c r="D18" s="26"/>
      <c r="E18" s="27"/>
      <c r="F18" s="27"/>
      <c r="G18" s="27"/>
      <c r="H18" s="27"/>
      <c r="I18" s="27"/>
      <c r="J18" s="28"/>
      <c r="K18" s="27"/>
      <c r="L18" s="27"/>
      <c r="M18" s="31"/>
      <c r="N18" s="29"/>
      <c r="O18" s="30"/>
    </row>
    <row r="19" spans="1:31" hidden="1" x14ac:dyDescent="0.2">
      <c r="A19" s="23">
        <v>1</v>
      </c>
      <c r="B19" s="24"/>
      <c r="C19" s="25"/>
      <c r="D19" s="26"/>
      <c r="E19" s="27"/>
      <c r="F19" s="27"/>
      <c r="G19" s="27"/>
      <c r="H19" s="27"/>
      <c r="I19" s="27"/>
      <c r="J19" s="28"/>
      <c r="K19" s="27"/>
      <c r="L19" s="27"/>
      <c r="M19" s="31"/>
      <c r="N19" s="29"/>
      <c r="O19" s="30"/>
    </row>
    <row r="20" spans="1:31" ht="13.5" hidden="1" customHeight="1" x14ac:dyDescent="0.2">
      <c r="A20" s="23">
        <v>1</v>
      </c>
      <c r="B20" s="24"/>
      <c r="C20" s="25"/>
      <c r="D20" s="26"/>
      <c r="E20" s="27"/>
      <c r="F20" s="27"/>
      <c r="G20" s="27"/>
      <c r="H20" s="27"/>
      <c r="I20" s="27"/>
      <c r="J20" s="28"/>
      <c r="K20" s="27"/>
      <c r="L20" s="27"/>
      <c r="M20" s="31"/>
      <c r="N20" s="29"/>
      <c r="O20" s="30"/>
    </row>
    <row r="21" spans="1:31" ht="14.25" customHeight="1" x14ac:dyDescent="0.2">
      <c r="A21" s="23">
        <v>1</v>
      </c>
      <c r="B21" s="32" t="s">
        <v>67</v>
      </c>
      <c r="C21" s="25" t="s">
        <v>16</v>
      </c>
      <c r="D21" s="26">
        <v>14.4</v>
      </c>
      <c r="E21" s="27">
        <v>0</v>
      </c>
      <c r="F21" s="27">
        <v>0</v>
      </c>
      <c r="G21" s="27">
        <f>ROUND(E21*F21,2)</f>
        <v>0</v>
      </c>
      <c r="H21" s="28"/>
      <c r="I21" s="27">
        <v>0</v>
      </c>
      <c r="J21" s="28">
        <f>SUM(G21:I21)</f>
        <v>0</v>
      </c>
      <c r="K21" s="27">
        <f>ROUND(D21*E21,2)</f>
        <v>0</v>
      </c>
      <c r="L21" s="27">
        <f>ROUND(D21*G21,2)</f>
        <v>0</v>
      </c>
      <c r="M21" s="27"/>
      <c r="N21" s="29">
        <f>ROUND(D21*I21,2)</f>
        <v>0</v>
      </c>
      <c r="O21" s="30">
        <f>N21+M21+L21</f>
        <v>0</v>
      </c>
    </row>
    <row r="22" spans="1:31" s="34" customFormat="1" x14ac:dyDescent="0.2">
      <c r="A22" s="23">
        <v>2</v>
      </c>
      <c r="B22" s="24" t="s">
        <v>68</v>
      </c>
      <c r="C22" s="25" t="s">
        <v>17</v>
      </c>
      <c r="D22" s="26">
        <v>5</v>
      </c>
      <c r="E22" s="27">
        <v>0</v>
      </c>
      <c r="F22" s="27">
        <v>0</v>
      </c>
      <c r="G22" s="27">
        <f>ROUND(E22*F22,2)</f>
        <v>0</v>
      </c>
      <c r="H22" s="27"/>
      <c r="I22" s="27">
        <v>0</v>
      </c>
      <c r="J22" s="28">
        <f>SUM(G22:I22)</f>
        <v>0</v>
      </c>
      <c r="K22" s="27">
        <f>ROUND(D22*E22,2)</f>
        <v>0</v>
      </c>
      <c r="L22" s="27">
        <f>ROUND(D22*G22,2)</f>
        <v>0</v>
      </c>
      <c r="M22" s="27"/>
      <c r="N22" s="29">
        <f>ROUND(D22*I22,2)</f>
        <v>0</v>
      </c>
      <c r="O22" s="30">
        <f>N22+M22+L22</f>
        <v>0</v>
      </c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ht="14.25" hidden="1" customHeight="1" x14ac:dyDescent="0.2">
      <c r="A23" s="23"/>
      <c r="B23" s="32"/>
      <c r="C23" s="25"/>
      <c r="D23" s="26"/>
      <c r="E23" s="27"/>
      <c r="F23" s="27"/>
      <c r="G23" s="27"/>
      <c r="H23" s="28"/>
      <c r="I23" s="27"/>
      <c r="J23" s="28"/>
      <c r="K23" s="27"/>
      <c r="L23" s="27"/>
      <c r="M23" s="27"/>
      <c r="N23" s="29"/>
      <c r="O23" s="30"/>
    </row>
    <row r="24" spans="1:31" ht="14.25" hidden="1" customHeight="1" x14ac:dyDescent="0.2">
      <c r="A24" s="23"/>
      <c r="B24" s="32"/>
      <c r="C24" s="25"/>
      <c r="D24" s="26"/>
      <c r="E24" s="27"/>
      <c r="F24" s="27"/>
      <c r="G24" s="27"/>
      <c r="H24" s="28"/>
      <c r="I24" s="27"/>
      <c r="J24" s="28"/>
      <c r="K24" s="27"/>
      <c r="L24" s="27"/>
      <c r="M24" s="27"/>
      <c r="N24" s="29"/>
      <c r="O24" s="30"/>
    </row>
    <row r="25" spans="1:31" ht="14.25" customHeight="1" x14ac:dyDescent="0.2">
      <c r="A25" s="23">
        <v>3</v>
      </c>
      <c r="B25" s="32" t="s">
        <v>70</v>
      </c>
      <c r="C25" s="25" t="s">
        <v>16</v>
      </c>
      <c r="D25" s="26">
        <v>20</v>
      </c>
      <c r="E25" s="27">
        <v>0</v>
      </c>
      <c r="F25" s="27">
        <v>0</v>
      </c>
      <c r="G25" s="27">
        <f>ROUND(E25*F25,2)</f>
        <v>0</v>
      </c>
      <c r="H25" s="28"/>
      <c r="I25" s="27">
        <v>0</v>
      </c>
      <c r="J25" s="28">
        <f>SUM(G25:I25)</f>
        <v>0</v>
      </c>
      <c r="K25" s="27">
        <f>ROUND(D25*E25,2)</f>
        <v>0</v>
      </c>
      <c r="L25" s="27">
        <f>ROUND(D25*G25,2)</f>
        <v>0</v>
      </c>
      <c r="M25" s="27"/>
      <c r="N25" s="29">
        <f>ROUND(D25*I25,2)</f>
        <v>0</v>
      </c>
      <c r="O25" s="30">
        <f>N25+M25+L25</f>
        <v>0</v>
      </c>
    </row>
    <row r="26" spans="1:31" ht="15" customHeight="1" x14ac:dyDescent="0.2">
      <c r="A26" s="23">
        <v>4</v>
      </c>
      <c r="B26" s="248" t="s">
        <v>69</v>
      </c>
      <c r="C26" s="25" t="s">
        <v>18</v>
      </c>
      <c r="D26" s="26">
        <v>2</v>
      </c>
      <c r="E26" s="27">
        <v>0</v>
      </c>
      <c r="F26" s="27">
        <v>0</v>
      </c>
      <c r="G26" s="27">
        <f>ROUND(E26*F26,2)</f>
        <v>0</v>
      </c>
      <c r="H26" s="28"/>
      <c r="I26" s="27">
        <v>0</v>
      </c>
      <c r="J26" s="28">
        <f>SUM(G26:I26)</f>
        <v>0</v>
      </c>
      <c r="K26" s="27">
        <f>ROUND(D26*E26,2)</f>
        <v>0</v>
      </c>
      <c r="L26" s="27">
        <f>ROUND(D26*G26,2)</f>
        <v>0</v>
      </c>
      <c r="M26" s="27"/>
      <c r="N26" s="29">
        <f>ROUND(D26*I26,2)</f>
        <v>0</v>
      </c>
      <c r="O26" s="30">
        <f>N26+M26+L26</f>
        <v>0</v>
      </c>
    </row>
    <row r="27" spans="1:31" ht="14.25" customHeight="1" thickBot="1" x14ac:dyDescent="0.25">
      <c r="A27" s="108">
        <v>5</v>
      </c>
      <c r="B27" s="109" t="s">
        <v>19</v>
      </c>
      <c r="C27" s="110" t="s">
        <v>20</v>
      </c>
      <c r="D27" s="111">
        <v>2</v>
      </c>
      <c r="E27" s="31">
        <v>0</v>
      </c>
      <c r="F27" s="31">
        <v>0</v>
      </c>
      <c r="G27" s="31">
        <f>ROUND(E27*F27,2)</f>
        <v>0</v>
      </c>
      <c r="H27" s="112">
        <v>0</v>
      </c>
      <c r="I27" s="31">
        <v>0</v>
      </c>
      <c r="J27" s="112">
        <f>SUM(G27:I27)</f>
        <v>0</v>
      </c>
      <c r="K27" s="31">
        <f>ROUND(D27*E27,2)</f>
        <v>0</v>
      </c>
      <c r="L27" s="31">
        <f>ROUND(D27*G27,2)</f>
        <v>0</v>
      </c>
      <c r="M27" s="31">
        <f>ROUND(D27*H27,2)</f>
        <v>0</v>
      </c>
      <c r="N27" s="31">
        <f>ROUND(D27*I27,2)</f>
        <v>0</v>
      </c>
      <c r="O27" s="113">
        <f>N27+M27+L27</f>
        <v>0</v>
      </c>
    </row>
    <row r="28" spans="1:31" ht="13.5" thickBot="1" x14ac:dyDescent="0.25">
      <c r="A28" s="122"/>
      <c r="B28" s="123" t="s">
        <v>21</v>
      </c>
      <c r="C28" s="124"/>
      <c r="D28" s="125"/>
      <c r="E28" s="126"/>
      <c r="F28" s="126"/>
      <c r="G28" s="126"/>
      <c r="H28" s="127"/>
      <c r="I28" s="126"/>
      <c r="J28" s="127"/>
      <c r="K28" s="128">
        <f>SUM(K16:K27)</f>
        <v>0</v>
      </c>
      <c r="L28" s="128">
        <f>SUM(L16:L27)</f>
        <v>0</v>
      </c>
      <c r="M28" s="128">
        <f>SUM(M16:M27)</f>
        <v>0</v>
      </c>
      <c r="N28" s="128">
        <f>SUM(N16:N27)</f>
        <v>0</v>
      </c>
      <c r="O28" s="129">
        <f>SUM(O16:O27)</f>
        <v>0</v>
      </c>
    </row>
    <row r="29" spans="1:31" x14ac:dyDescent="0.2">
      <c r="A29" s="114"/>
      <c r="B29" s="115" t="s">
        <v>22</v>
      </c>
      <c r="C29" s="116"/>
      <c r="D29" s="117"/>
      <c r="E29" s="118"/>
      <c r="F29" s="118"/>
      <c r="G29" s="118"/>
      <c r="H29" s="119"/>
      <c r="I29" s="118"/>
      <c r="J29" s="119"/>
      <c r="K29" s="118"/>
      <c r="L29" s="118"/>
      <c r="M29" s="118"/>
      <c r="N29" s="120"/>
      <c r="O29" s="121"/>
    </row>
    <row r="30" spans="1:31" ht="24" x14ac:dyDescent="0.2">
      <c r="A30" s="23">
        <v>1</v>
      </c>
      <c r="B30" s="38" t="s">
        <v>71</v>
      </c>
      <c r="C30" s="25" t="s">
        <v>23</v>
      </c>
      <c r="D30" s="26">
        <v>87</v>
      </c>
      <c r="E30" s="27">
        <v>0</v>
      </c>
      <c r="F30" s="27">
        <v>0</v>
      </c>
      <c r="G30" s="27">
        <f>ROUND(E30*F30,2)</f>
        <v>0</v>
      </c>
      <c r="H30" s="27"/>
      <c r="I30" s="27">
        <v>0</v>
      </c>
      <c r="J30" s="28">
        <f>SUM(G30:I30)</f>
        <v>0</v>
      </c>
      <c r="K30" s="27">
        <f>ROUND(D30*E30,2)</f>
        <v>0</v>
      </c>
      <c r="L30" s="27">
        <f>ROUND(D30*G30,2)</f>
        <v>0</v>
      </c>
      <c r="M30" s="27"/>
      <c r="N30" s="29">
        <f>ROUND(D30*I30,2)</f>
        <v>0</v>
      </c>
      <c r="O30" s="30">
        <f t="shared" ref="O30:O44" si="0">N30+M30+L30</f>
        <v>0</v>
      </c>
    </row>
    <row r="31" spans="1:31" ht="15" customHeight="1" x14ac:dyDescent="0.2">
      <c r="A31" s="23"/>
      <c r="B31" s="39" t="s">
        <v>24</v>
      </c>
      <c r="C31" s="35" t="s">
        <v>25</v>
      </c>
      <c r="D31" s="36">
        <v>15</v>
      </c>
      <c r="E31" s="27"/>
      <c r="F31" s="27"/>
      <c r="G31" s="27"/>
      <c r="H31" s="28">
        <v>0</v>
      </c>
      <c r="I31" s="27"/>
      <c r="J31" s="28">
        <f t="shared" ref="J31:J43" si="1">SUM(G31:I31)</f>
        <v>0</v>
      </c>
      <c r="K31" s="27"/>
      <c r="L31" s="27"/>
      <c r="M31" s="27">
        <f t="shared" ref="M31:M38" si="2">ROUND(D31*H31,2)</f>
        <v>0</v>
      </c>
      <c r="N31" s="29"/>
      <c r="O31" s="30">
        <f t="shared" si="0"/>
        <v>0</v>
      </c>
    </row>
    <row r="32" spans="1:31" x14ac:dyDescent="0.2">
      <c r="A32" s="23"/>
      <c r="B32" s="39" t="s">
        <v>26</v>
      </c>
      <c r="C32" s="35" t="s">
        <v>27</v>
      </c>
      <c r="D32" s="36">
        <v>100</v>
      </c>
      <c r="E32" s="27"/>
      <c r="F32" s="27"/>
      <c r="G32" s="27"/>
      <c r="H32" s="28">
        <v>0</v>
      </c>
      <c r="I32" s="27"/>
      <c r="J32" s="28">
        <f t="shared" si="1"/>
        <v>0</v>
      </c>
      <c r="K32" s="27"/>
      <c r="L32" s="27"/>
      <c r="M32" s="27">
        <f t="shared" si="2"/>
        <v>0</v>
      </c>
      <c r="N32" s="29"/>
      <c r="O32" s="30">
        <f t="shared" si="0"/>
        <v>0</v>
      </c>
    </row>
    <row r="33" spans="1:17" x14ac:dyDescent="0.2">
      <c r="A33" s="23"/>
      <c r="B33" s="39" t="s">
        <v>28</v>
      </c>
      <c r="C33" s="35" t="s">
        <v>27</v>
      </c>
      <c r="D33" s="36">
        <v>160</v>
      </c>
      <c r="E33" s="27"/>
      <c r="F33" s="27"/>
      <c r="G33" s="27"/>
      <c r="H33" s="28">
        <v>0</v>
      </c>
      <c r="I33" s="27"/>
      <c r="J33" s="28">
        <f t="shared" si="1"/>
        <v>0</v>
      </c>
      <c r="K33" s="27"/>
      <c r="L33" s="27"/>
      <c r="M33" s="27">
        <f t="shared" si="2"/>
        <v>0</v>
      </c>
      <c r="N33" s="29"/>
      <c r="O33" s="30">
        <f t="shared" si="0"/>
        <v>0</v>
      </c>
    </row>
    <row r="34" spans="1:17" x14ac:dyDescent="0.2">
      <c r="A34" s="23">
        <v>2</v>
      </c>
      <c r="B34" s="38" t="s">
        <v>29</v>
      </c>
      <c r="C34" s="35" t="s">
        <v>16</v>
      </c>
      <c r="D34" s="36">
        <v>4</v>
      </c>
      <c r="E34" s="27">
        <v>0</v>
      </c>
      <c r="F34" s="27">
        <v>0</v>
      </c>
      <c r="G34" s="27">
        <f>ROUND(E34*F34,2)</f>
        <v>0</v>
      </c>
      <c r="H34" s="28"/>
      <c r="I34" s="27">
        <v>0</v>
      </c>
      <c r="J34" s="28">
        <f t="shared" si="1"/>
        <v>0</v>
      </c>
      <c r="K34" s="27">
        <f>ROUND(D34*E34,2)</f>
        <v>0</v>
      </c>
      <c r="L34" s="27">
        <f>ROUND(D34*G34,2)</f>
        <v>0</v>
      </c>
      <c r="M34" s="27">
        <f t="shared" si="2"/>
        <v>0</v>
      </c>
      <c r="N34" s="29">
        <f>ROUND(D34*I34,2)</f>
        <v>0</v>
      </c>
      <c r="O34" s="30">
        <f t="shared" si="0"/>
        <v>0</v>
      </c>
    </row>
    <row r="35" spans="1:17" x14ac:dyDescent="0.2">
      <c r="A35" s="23"/>
      <c r="B35" s="39" t="s">
        <v>30</v>
      </c>
      <c r="C35" s="35" t="s">
        <v>31</v>
      </c>
      <c r="D35" s="36">
        <v>12</v>
      </c>
      <c r="E35" s="27"/>
      <c r="F35" s="27"/>
      <c r="G35" s="27"/>
      <c r="H35" s="28">
        <v>0</v>
      </c>
      <c r="I35" s="27"/>
      <c r="J35" s="28">
        <f t="shared" si="1"/>
        <v>0</v>
      </c>
      <c r="K35" s="27"/>
      <c r="L35" s="27"/>
      <c r="M35" s="27">
        <f t="shared" si="2"/>
        <v>0</v>
      </c>
      <c r="N35" s="29"/>
      <c r="O35" s="30">
        <f t="shared" si="0"/>
        <v>0</v>
      </c>
    </row>
    <row r="36" spans="1:17" x14ac:dyDescent="0.2">
      <c r="A36" s="23"/>
      <c r="B36" s="39" t="s">
        <v>32</v>
      </c>
      <c r="C36" s="35" t="s">
        <v>27</v>
      </c>
      <c r="D36" s="36">
        <v>7.58</v>
      </c>
      <c r="E36" s="27"/>
      <c r="F36" s="27"/>
      <c r="G36" s="27"/>
      <c r="H36" s="28">
        <v>0</v>
      </c>
      <c r="I36" s="27"/>
      <c r="J36" s="28">
        <f t="shared" si="1"/>
        <v>0</v>
      </c>
      <c r="K36" s="27"/>
      <c r="L36" s="27"/>
      <c r="M36" s="27">
        <f t="shared" si="2"/>
        <v>0</v>
      </c>
      <c r="N36" s="29"/>
      <c r="O36" s="30">
        <f t="shared" si="0"/>
        <v>0</v>
      </c>
    </row>
    <row r="37" spans="1:17" x14ac:dyDescent="0.2">
      <c r="A37" s="23"/>
      <c r="B37" s="39" t="s">
        <v>33</v>
      </c>
      <c r="C37" s="35" t="s">
        <v>27</v>
      </c>
      <c r="D37" s="36">
        <v>5</v>
      </c>
      <c r="E37" s="27"/>
      <c r="F37" s="27"/>
      <c r="G37" s="27"/>
      <c r="H37" s="28">
        <v>0</v>
      </c>
      <c r="I37" s="27"/>
      <c r="J37" s="28">
        <f t="shared" si="1"/>
        <v>0</v>
      </c>
      <c r="K37" s="27"/>
      <c r="L37" s="27"/>
      <c r="M37" s="27">
        <f t="shared" si="2"/>
        <v>0</v>
      </c>
      <c r="N37" s="29"/>
      <c r="O37" s="30">
        <f t="shared" si="0"/>
        <v>0</v>
      </c>
    </row>
    <row r="38" spans="1:17" x14ac:dyDescent="0.2">
      <c r="A38" s="23"/>
      <c r="B38" s="39" t="s">
        <v>34</v>
      </c>
      <c r="C38" s="35" t="s">
        <v>35</v>
      </c>
      <c r="D38" s="36">
        <v>1</v>
      </c>
      <c r="E38" s="27"/>
      <c r="F38" s="27"/>
      <c r="G38" s="27"/>
      <c r="H38" s="28">
        <v>0</v>
      </c>
      <c r="I38" s="27"/>
      <c r="J38" s="28">
        <f t="shared" si="1"/>
        <v>0</v>
      </c>
      <c r="K38" s="27"/>
      <c r="L38" s="27"/>
      <c r="M38" s="27">
        <f t="shared" si="2"/>
        <v>0</v>
      </c>
      <c r="N38" s="29"/>
      <c r="O38" s="30">
        <f t="shared" si="0"/>
        <v>0</v>
      </c>
    </row>
    <row r="39" spans="1:17" x14ac:dyDescent="0.2">
      <c r="A39" s="23">
        <v>3</v>
      </c>
      <c r="B39" s="38" t="s">
        <v>36</v>
      </c>
      <c r="C39" s="25" t="s">
        <v>16</v>
      </c>
      <c r="D39" s="26">
        <v>87</v>
      </c>
      <c r="E39" s="27">
        <v>0</v>
      </c>
      <c r="F39" s="27">
        <v>0</v>
      </c>
      <c r="G39" s="27">
        <f>ROUND(E39*F39,2)</f>
        <v>0</v>
      </c>
      <c r="H39" s="28"/>
      <c r="I39" s="27">
        <v>0</v>
      </c>
      <c r="J39" s="28">
        <f t="shared" si="1"/>
        <v>0</v>
      </c>
      <c r="K39" s="27">
        <f>ROUND(D39*E39,2)</f>
        <v>0</v>
      </c>
      <c r="L39" s="27">
        <f>ROUND(D39*G39,2)</f>
        <v>0</v>
      </c>
      <c r="M39" s="27"/>
      <c r="N39" s="29">
        <f>ROUND(D39*I39,2)</f>
        <v>0</v>
      </c>
      <c r="O39" s="30">
        <f t="shared" si="0"/>
        <v>0</v>
      </c>
    </row>
    <row r="40" spans="1:17" x14ac:dyDescent="0.2">
      <c r="A40" s="23"/>
      <c r="B40" s="39" t="s">
        <v>24</v>
      </c>
      <c r="C40" s="35" t="s">
        <v>25</v>
      </c>
      <c r="D40" s="36">
        <v>12</v>
      </c>
      <c r="E40" s="27"/>
      <c r="F40" s="27"/>
      <c r="G40" s="27"/>
      <c r="H40" s="28">
        <v>0</v>
      </c>
      <c r="I40" s="27"/>
      <c r="J40" s="28">
        <f t="shared" si="1"/>
        <v>0</v>
      </c>
      <c r="K40" s="27"/>
      <c r="L40" s="27"/>
      <c r="M40" s="27">
        <f>ROUND(D40*H40,2)</f>
        <v>0</v>
      </c>
      <c r="N40" s="29"/>
      <c r="O40" s="30">
        <f t="shared" si="0"/>
        <v>0</v>
      </c>
    </row>
    <row r="41" spans="1:17" x14ac:dyDescent="0.2">
      <c r="A41" s="23"/>
      <c r="B41" s="39" t="s">
        <v>37</v>
      </c>
      <c r="C41" s="35" t="s">
        <v>27</v>
      </c>
      <c r="D41" s="36">
        <v>68</v>
      </c>
      <c r="E41" s="27"/>
      <c r="F41" s="27"/>
      <c r="G41" s="27"/>
      <c r="H41" s="28">
        <v>0</v>
      </c>
      <c r="I41" s="27"/>
      <c r="J41" s="28">
        <f t="shared" si="1"/>
        <v>0</v>
      </c>
      <c r="K41" s="27"/>
      <c r="L41" s="27"/>
      <c r="M41" s="27">
        <f>ROUND(D41*H41,2)</f>
        <v>0</v>
      </c>
      <c r="N41" s="29"/>
      <c r="O41" s="30">
        <f t="shared" si="0"/>
        <v>0</v>
      </c>
    </row>
    <row r="42" spans="1:17" x14ac:dyDescent="0.2">
      <c r="A42" s="23">
        <v>4</v>
      </c>
      <c r="B42" s="38" t="s">
        <v>38</v>
      </c>
      <c r="C42" s="25" t="s">
        <v>16</v>
      </c>
      <c r="D42" s="26">
        <v>87</v>
      </c>
      <c r="E42" s="27">
        <v>0</v>
      </c>
      <c r="F42" s="27">
        <v>0</v>
      </c>
      <c r="G42" s="27">
        <f>ROUND(E42*F42,2)</f>
        <v>0</v>
      </c>
      <c r="H42" s="27"/>
      <c r="I42" s="27">
        <v>0</v>
      </c>
      <c r="J42" s="28">
        <f t="shared" si="1"/>
        <v>0</v>
      </c>
      <c r="K42" s="27">
        <f>ROUND(D42*E42,2)</f>
        <v>0</v>
      </c>
      <c r="L42" s="27">
        <f>ROUND(D42*G42,2)</f>
        <v>0</v>
      </c>
      <c r="M42" s="27"/>
      <c r="N42" s="29">
        <f>ROUND(D42*I42,2)</f>
        <v>0</v>
      </c>
      <c r="O42" s="30">
        <f t="shared" si="0"/>
        <v>0</v>
      </c>
    </row>
    <row r="43" spans="1:17" x14ac:dyDescent="0.2">
      <c r="A43" s="23"/>
      <c r="B43" s="43" t="s">
        <v>39</v>
      </c>
      <c r="C43" s="41" t="s">
        <v>25</v>
      </c>
      <c r="D43" s="36">
        <v>25</v>
      </c>
      <c r="E43" s="28"/>
      <c r="F43" s="28"/>
      <c r="G43" s="28"/>
      <c r="H43" s="28">
        <v>0</v>
      </c>
      <c r="I43" s="28"/>
      <c r="J43" s="28">
        <f t="shared" si="1"/>
        <v>0</v>
      </c>
      <c r="K43" s="28"/>
      <c r="L43" s="28"/>
      <c r="M43" s="27">
        <f>ROUND(D43*H43,2)</f>
        <v>0</v>
      </c>
      <c r="N43" s="40"/>
      <c r="O43" s="30">
        <f t="shared" si="0"/>
        <v>0</v>
      </c>
      <c r="Q43" s="42"/>
    </row>
    <row r="44" spans="1:17" ht="13.5" thickBot="1" x14ac:dyDescent="0.25">
      <c r="A44" s="108"/>
      <c r="B44" s="130" t="s">
        <v>40</v>
      </c>
      <c r="C44" s="131" t="s">
        <v>17</v>
      </c>
      <c r="D44" s="132">
        <v>1</v>
      </c>
      <c r="E44" s="112"/>
      <c r="F44" s="112"/>
      <c r="G44" s="112"/>
      <c r="H44" s="112">
        <v>0</v>
      </c>
      <c r="I44" s="112"/>
      <c r="J44" s="112">
        <f>SUM(G44:I44)</f>
        <v>0</v>
      </c>
      <c r="K44" s="112"/>
      <c r="L44" s="112"/>
      <c r="M44" s="31">
        <f>ROUND(D44*H44,2)</f>
        <v>0</v>
      </c>
      <c r="N44" s="133"/>
      <c r="O44" s="113">
        <f t="shared" si="0"/>
        <v>0</v>
      </c>
    </row>
    <row r="45" spans="1:17" ht="13.5" thickBot="1" x14ac:dyDescent="0.25">
      <c r="A45" s="122"/>
      <c r="B45" s="137" t="s">
        <v>41</v>
      </c>
      <c r="C45" s="138"/>
      <c r="D45" s="125"/>
      <c r="E45" s="127"/>
      <c r="F45" s="127"/>
      <c r="G45" s="127"/>
      <c r="H45" s="127"/>
      <c r="I45" s="127"/>
      <c r="J45" s="127"/>
      <c r="K45" s="128">
        <f>SUM(K30:K44)</f>
        <v>0</v>
      </c>
      <c r="L45" s="128">
        <f>SUM(L30:L44)</f>
        <v>0</v>
      </c>
      <c r="M45" s="128">
        <f>SUM(M30:M44)</f>
        <v>0</v>
      </c>
      <c r="N45" s="128">
        <f>SUM(N30:N44)</f>
        <v>0</v>
      </c>
      <c r="O45" s="129">
        <f>SUM(O30:O44)</f>
        <v>0</v>
      </c>
    </row>
    <row r="46" spans="1:17" x14ac:dyDescent="0.2">
      <c r="A46" s="114"/>
      <c r="B46" s="134" t="s">
        <v>42</v>
      </c>
      <c r="C46" s="135"/>
      <c r="D46" s="117"/>
      <c r="E46" s="119"/>
      <c r="F46" s="119"/>
      <c r="G46" s="119"/>
      <c r="H46" s="119"/>
      <c r="I46" s="119"/>
      <c r="J46" s="119"/>
      <c r="K46" s="119"/>
      <c r="L46" s="119"/>
      <c r="M46" s="118"/>
      <c r="N46" s="136"/>
      <c r="O46" s="121"/>
    </row>
    <row r="47" spans="1:17" ht="14.25" customHeight="1" x14ac:dyDescent="0.2">
      <c r="A47" s="23">
        <v>1</v>
      </c>
      <c r="B47" s="44" t="s">
        <v>72</v>
      </c>
      <c r="C47" s="25" t="s">
        <v>16</v>
      </c>
      <c r="D47" s="26">
        <v>14.4</v>
      </c>
      <c r="E47" s="27">
        <v>0</v>
      </c>
      <c r="F47" s="27">
        <v>0</v>
      </c>
      <c r="G47" s="27">
        <f>ROUND(E47*F47,2)</f>
        <v>0</v>
      </c>
      <c r="H47" s="27"/>
      <c r="I47" s="27">
        <v>0</v>
      </c>
      <c r="J47" s="28">
        <f t="shared" ref="J47:J58" si="3">SUM(G47:I47)</f>
        <v>0</v>
      </c>
      <c r="K47" s="27">
        <f>ROUND(D47*E47,2)</f>
        <v>0</v>
      </c>
      <c r="L47" s="27">
        <f>ROUND(D47*G47,2)</f>
        <v>0</v>
      </c>
      <c r="M47" s="27"/>
      <c r="N47" s="29">
        <f>ROUND(D47*I47,2)</f>
        <v>0</v>
      </c>
      <c r="O47" s="30">
        <f t="shared" ref="O47:O58" si="4">N47+M47+L47</f>
        <v>0</v>
      </c>
    </row>
    <row r="48" spans="1:17" ht="15" customHeight="1" x14ac:dyDescent="0.2">
      <c r="A48" s="23"/>
      <c r="B48" s="39" t="s">
        <v>24</v>
      </c>
      <c r="C48" s="35" t="s">
        <v>25</v>
      </c>
      <c r="D48" s="36">
        <v>3</v>
      </c>
      <c r="E48" s="27"/>
      <c r="F48" s="27"/>
      <c r="G48" s="27"/>
      <c r="H48" s="28">
        <v>0</v>
      </c>
      <c r="I48" s="27"/>
      <c r="J48" s="28">
        <f t="shared" si="3"/>
        <v>0</v>
      </c>
      <c r="K48" s="27"/>
      <c r="L48" s="27"/>
      <c r="M48" s="27">
        <f>ROUND(D48*H48,2)</f>
        <v>0</v>
      </c>
      <c r="N48" s="29"/>
      <c r="O48" s="30">
        <f t="shared" si="4"/>
        <v>0</v>
      </c>
    </row>
    <row r="49" spans="1:15" x14ac:dyDescent="0.2">
      <c r="A49" s="23"/>
      <c r="B49" s="39" t="s">
        <v>28</v>
      </c>
      <c r="C49" s="35" t="s">
        <v>27</v>
      </c>
      <c r="D49" s="36">
        <v>60</v>
      </c>
      <c r="E49" s="27"/>
      <c r="F49" s="27"/>
      <c r="G49" s="27"/>
      <c r="H49" s="28">
        <v>0</v>
      </c>
      <c r="I49" s="27"/>
      <c r="J49" s="28">
        <f t="shared" si="3"/>
        <v>0</v>
      </c>
      <c r="K49" s="27"/>
      <c r="L49" s="27"/>
      <c r="M49" s="27">
        <f>ROUND(D49*H49,2)</f>
        <v>0</v>
      </c>
      <c r="N49" s="29"/>
      <c r="O49" s="30">
        <f t="shared" si="4"/>
        <v>0</v>
      </c>
    </row>
    <row r="50" spans="1:15" x14ac:dyDescent="0.2">
      <c r="A50" s="23"/>
      <c r="B50" s="43" t="s">
        <v>40</v>
      </c>
      <c r="C50" s="35" t="s">
        <v>17</v>
      </c>
      <c r="D50" s="36">
        <v>1</v>
      </c>
      <c r="E50" s="28"/>
      <c r="F50" s="28"/>
      <c r="G50" s="28"/>
      <c r="H50" s="28">
        <v>0</v>
      </c>
      <c r="I50" s="28"/>
      <c r="J50" s="28">
        <f t="shared" si="3"/>
        <v>0</v>
      </c>
      <c r="K50" s="28"/>
      <c r="L50" s="28"/>
      <c r="M50" s="27">
        <f>ROUND(D50*H50,2)</f>
        <v>0</v>
      </c>
      <c r="N50" s="28"/>
      <c r="O50" s="30">
        <f t="shared" si="4"/>
        <v>0</v>
      </c>
    </row>
    <row r="51" spans="1:15" x14ac:dyDescent="0.2">
      <c r="A51" s="23">
        <v>2</v>
      </c>
      <c r="B51" s="44" t="s">
        <v>73</v>
      </c>
      <c r="C51" s="25" t="s">
        <v>16</v>
      </c>
      <c r="D51" s="26">
        <v>53.5</v>
      </c>
      <c r="E51" s="27">
        <v>0</v>
      </c>
      <c r="F51" s="27">
        <v>0</v>
      </c>
      <c r="G51" s="27">
        <f>ROUND(E51*F51,2)</f>
        <v>0</v>
      </c>
      <c r="H51" s="27"/>
      <c r="I51" s="27">
        <v>0</v>
      </c>
      <c r="J51" s="28">
        <f t="shared" si="3"/>
        <v>0</v>
      </c>
      <c r="K51" s="27">
        <f>ROUND(D51*E51,2)</f>
        <v>0</v>
      </c>
      <c r="L51" s="27">
        <f>ROUND(D51*G51,2)</f>
        <v>0</v>
      </c>
      <c r="M51" s="27"/>
      <c r="N51" s="27">
        <f>ROUND(D51*I51,2)</f>
        <v>0</v>
      </c>
      <c r="O51" s="30">
        <f t="shared" si="4"/>
        <v>0</v>
      </c>
    </row>
    <row r="52" spans="1:15" ht="12.75" customHeight="1" x14ac:dyDescent="0.2">
      <c r="A52" s="23"/>
      <c r="B52" s="43" t="s">
        <v>24</v>
      </c>
      <c r="C52" s="35" t="s">
        <v>25</v>
      </c>
      <c r="D52" s="36">
        <v>8</v>
      </c>
      <c r="E52" s="28"/>
      <c r="F52" s="28"/>
      <c r="G52" s="28"/>
      <c r="H52" s="28">
        <v>0</v>
      </c>
      <c r="I52" s="28"/>
      <c r="J52" s="28">
        <f t="shared" si="3"/>
        <v>0</v>
      </c>
      <c r="K52" s="28"/>
      <c r="L52" s="28"/>
      <c r="M52" s="27">
        <f>ROUND(D52*H52,2)</f>
        <v>0</v>
      </c>
      <c r="N52" s="40"/>
      <c r="O52" s="30">
        <f t="shared" si="4"/>
        <v>0</v>
      </c>
    </row>
    <row r="53" spans="1:15" x14ac:dyDescent="0.2">
      <c r="A53" s="23"/>
      <c r="B53" s="43" t="s">
        <v>37</v>
      </c>
      <c r="C53" s="35" t="s">
        <v>27</v>
      </c>
      <c r="D53" s="36">
        <v>25</v>
      </c>
      <c r="E53" s="28"/>
      <c r="F53" s="28"/>
      <c r="G53" s="28"/>
      <c r="H53" s="28">
        <v>0</v>
      </c>
      <c r="I53" s="28"/>
      <c r="J53" s="28">
        <f t="shared" si="3"/>
        <v>0</v>
      </c>
      <c r="K53" s="28"/>
      <c r="L53" s="28"/>
      <c r="M53" s="27">
        <f>ROUND(D53*H53,2)</f>
        <v>0</v>
      </c>
      <c r="N53" s="40"/>
      <c r="O53" s="30">
        <f t="shared" si="4"/>
        <v>0</v>
      </c>
    </row>
    <row r="54" spans="1:15" x14ac:dyDescent="0.2">
      <c r="A54" s="23"/>
      <c r="B54" s="43" t="s">
        <v>34</v>
      </c>
      <c r="C54" s="35" t="s">
        <v>35</v>
      </c>
      <c r="D54" s="36">
        <v>6</v>
      </c>
      <c r="E54" s="28"/>
      <c r="F54" s="28"/>
      <c r="G54" s="28"/>
      <c r="H54" s="28">
        <v>0</v>
      </c>
      <c r="I54" s="28"/>
      <c r="J54" s="28">
        <f t="shared" si="3"/>
        <v>0</v>
      </c>
      <c r="K54" s="28"/>
      <c r="L54" s="28"/>
      <c r="M54" s="27">
        <f>ROUND(D54*H54,2)</f>
        <v>0</v>
      </c>
      <c r="N54" s="40"/>
      <c r="O54" s="30">
        <f t="shared" si="4"/>
        <v>0</v>
      </c>
    </row>
    <row r="55" spans="1:15" x14ac:dyDescent="0.2">
      <c r="A55" s="23"/>
      <c r="B55" s="43" t="s">
        <v>40</v>
      </c>
      <c r="C55" s="35" t="s">
        <v>17</v>
      </c>
      <c r="D55" s="36">
        <v>1</v>
      </c>
      <c r="E55" s="28"/>
      <c r="F55" s="28"/>
      <c r="G55" s="28"/>
      <c r="H55" s="28">
        <v>0</v>
      </c>
      <c r="I55" s="28"/>
      <c r="J55" s="28">
        <f t="shared" si="3"/>
        <v>0</v>
      </c>
      <c r="K55" s="28"/>
      <c r="L55" s="28"/>
      <c r="M55" s="27">
        <f>ROUND(D55*H55,2)</f>
        <v>0</v>
      </c>
      <c r="N55" s="40"/>
      <c r="O55" s="30">
        <f t="shared" si="4"/>
        <v>0</v>
      </c>
    </row>
    <row r="56" spans="1:15" ht="13.5" x14ac:dyDescent="0.2">
      <c r="A56" s="23">
        <v>3</v>
      </c>
      <c r="B56" s="44" t="s">
        <v>43</v>
      </c>
      <c r="C56" s="25" t="s">
        <v>23</v>
      </c>
      <c r="D56" s="26">
        <v>53.5</v>
      </c>
      <c r="E56" s="27">
        <v>0</v>
      </c>
      <c r="F56" s="27">
        <v>0</v>
      </c>
      <c r="G56" s="27">
        <f>ROUND(E56*F56,2)</f>
        <v>0</v>
      </c>
      <c r="H56" s="27"/>
      <c r="I56" s="27">
        <v>0</v>
      </c>
      <c r="J56" s="28">
        <f t="shared" si="3"/>
        <v>0</v>
      </c>
      <c r="K56" s="27">
        <f>ROUND(D56*E56,2)</f>
        <v>0</v>
      </c>
      <c r="L56" s="27">
        <f>ROUND(D56*G56,2)</f>
        <v>0</v>
      </c>
      <c r="M56" s="27"/>
      <c r="N56" s="29">
        <f>ROUND(D56*I56,2)</f>
        <v>0</v>
      </c>
      <c r="O56" s="30">
        <f t="shared" si="4"/>
        <v>0</v>
      </c>
    </row>
    <row r="57" spans="1:15" x14ac:dyDescent="0.2">
      <c r="A57" s="23"/>
      <c r="B57" s="43" t="s">
        <v>44</v>
      </c>
      <c r="C57" s="35" t="s">
        <v>25</v>
      </c>
      <c r="D57" s="36">
        <v>15</v>
      </c>
      <c r="E57" s="28"/>
      <c r="F57" s="28"/>
      <c r="G57" s="28"/>
      <c r="H57" s="28">
        <v>0</v>
      </c>
      <c r="I57" s="28"/>
      <c r="J57" s="28">
        <f t="shared" si="3"/>
        <v>0</v>
      </c>
      <c r="K57" s="28"/>
      <c r="L57" s="28"/>
      <c r="M57" s="27">
        <f>ROUND(D57*H57,2)</f>
        <v>0</v>
      </c>
      <c r="N57" s="28"/>
      <c r="O57" s="30">
        <f t="shared" si="4"/>
        <v>0</v>
      </c>
    </row>
    <row r="58" spans="1:15" ht="13.5" thickBot="1" x14ac:dyDescent="0.25">
      <c r="A58" s="108"/>
      <c r="B58" s="139" t="s">
        <v>40</v>
      </c>
      <c r="C58" s="140" t="s">
        <v>17</v>
      </c>
      <c r="D58" s="132">
        <v>1</v>
      </c>
      <c r="E58" s="112"/>
      <c r="F58" s="112"/>
      <c r="G58" s="112"/>
      <c r="H58" s="112">
        <v>0</v>
      </c>
      <c r="I58" s="112"/>
      <c r="J58" s="112">
        <f t="shared" si="3"/>
        <v>0</v>
      </c>
      <c r="K58" s="141"/>
      <c r="L58" s="141"/>
      <c r="M58" s="31">
        <f>ROUND(D58*H58,2)</f>
        <v>0</v>
      </c>
      <c r="N58" s="142"/>
      <c r="O58" s="143">
        <f t="shared" si="4"/>
        <v>0</v>
      </c>
    </row>
    <row r="59" spans="1:15" ht="13.5" thickBot="1" x14ac:dyDescent="0.25">
      <c r="A59" s="122"/>
      <c r="B59" s="145" t="s">
        <v>45</v>
      </c>
      <c r="C59" s="124"/>
      <c r="D59" s="125"/>
      <c r="E59" s="127"/>
      <c r="F59" s="127"/>
      <c r="G59" s="127"/>
      <c r="H59" s="127"/>
      <c r="I59" s="127"/>
      <c r="J59" s="127"/>
      <c r="K59" s="128">
        <f>SUM(K47:K58)</f>
        <v>0</v>
      </c>
      <c r="L59" s="128">
        <f>SUM(L47:L58)</f>
        <v>0</v>
      </c>
      <c r="M59" s="128">
        <f>SUM(M47:M58)</f>
        <v>0</v>
      </c>
      <c r="N59" s="128">
        <f>SUM(N47:N58)</f>
        <v>0</v>
      </c>
      <c r="O59" s="129">
        <f>SUM(O47:O58)</f>
        <v>0</v>
      </c>
    </row>
    <row r="60" spans="1:15" x14ac:dyDescent="0.2">
      <c r="A60" s="114"/>
      <c r="B60" s="144" t="s">
        <v>46</v>
      </c>
      <c r="C60" s="116"/>
      <c r="D60" s="117"/>
      <c r="E60" s="119"/>
      <c r="F60" s="119"/>
      <c r="G60" s="119"/>
      <c r="H60" s="119"/>
      <c r="I60" s="119"/>
      <c r="J60" s="119"/>
      <c r="K60" s="119"/>
      <c r="L60" s="119"/>
      <c r="M60" s="118"/>
      <c r="N60" s="136"/>
      <c r="O60" s="121"/>
    </row>
    <row r="61" spans="1:15" x14ac:dyDescent="0.2">
      <c r="A61" s="23">
        <v>1</v>
      </c>
      <c r="B61" s="44" t="s">
        <v>74</v>
      </c>
      <c r="C61" s="25" t="s">
        <v>16</v>
      </c>
      <c r="D61" s="26">
        <v>14.4</v>
      </c>
      <c r="E61" s="27">
        <v>0</v>
      </c>
      <c r="F61" s="27">
        <v>0</v>
      </c>
      <c r="G61" s="27">
        <f>ROUND(E61*F61,2)</f>
        <v>0</v>
      </c>
      <c r="H61" s="27"/>
      <c r="I61" s="27">
        <v>0</v>
      </c>
      <c r="J61" s="28">
        <f t="shared" ref="J61:J68" si="5">SUM(G61:I61)</f>
        <v>0</v>
      </c>
      <c r="K61" s="27">
        <f>ROUND(D61*E61,2)</f>
        <v>0</v>
      </c>
      <c r="L61" s="27">
        <f>ROUND(D61*G61,2)</f>
        <v>0</v>
      </c>
      <c r="M61" s="27"/>
      <c r="N61" s="29">
        <f>ROUND(D61*I61,2)</f>
        <v>0</v>
      </c>
      <c r="O61" s="30">
        <f t="shared" ref="O61:O68" si="6">N61+M61+L61</f>
        <v>0</v>
      </c>
    </row>
    <row r="62" spans="1:15" x14ac:dyDescent="0.2">
      <c r="A62" s="23"/>
      <c r="B62" s="43" t="s">
        <v>47</v>
      </c>
      <c r="C62" s="35" t="s">
        <v>27</v>
      </c>
      <c r="D62" s="26">
        <v>320</v>
      </c>
      <c r="E62" s="27"/>
      <c r="F62" s="27"/>
      <c r="G62" s="27"/>
      <c r="H62" s="28">
        <v>0</v>
      </c>
      <c r="I62" s="27"/>
      <c r="J62" s="28">
        <f t="shared" si="5"/>
        <v>0</v>
      </c>
      <c r="K62" s="27"/>
      <c r="L62" s="27"/>
      <c r="M62" s="27">
        <f>ROUND(D62*H62,2)</f>
        <v>0</v>
      </c>
      <c r="N62" s="29"/>
      <c r="O62" s="30">
        <f t="shared" si="6"/>
        <v>0</v>
      </c>
    </row>
    <row r="63" spans="1:15" x14ac:dyDescent="0.2">
      <c r="A63" s="23">
        <v>2</v>
      </c>
      <c r="B63" s="47" t="s">
        <v>75</v>
      </c>
      <c r="C63" s="25" t="s">
        <v>16</v>
      </c>
      <c r="D63" s="26">
        <v>14.4</v>
      </c>
      <c r="E63" s="27">
        <v>0</v>
      </c>
      <c r="F63" s="27">
        <v>0</v>
      </c>
      <c r="G63" s="27">
        <v>0</v>
      </c>
      <c r="H63" s="46"/>
      <c r="I63" s="27">
        <v>0</v>
      </c>
      <c r="J63" s="28">
        <f t="shared" si="5"/>
        <v>0</v>
      </c>
      <c r="K63" s="27">
        <f>ROUND(D63*E63,2)</f>
        <v>0</v>
      </c>
      <c r="L63" s="27">
        <f>ROUND(D63*G63,2)</f>
        <v>0</v>
      </c>
      <c r="M63" s="27"/>
      <c r="N63" s="29">
        <f>ROUND(D63*I63,2)</f>
        <v>0</v>
      </c>
      <c r="O63" s="30">
        <f t="shared" si="6"/>
        <v>0</v>
      </c>
    </row>
    <row r="64" spans="1:15" x14ac:dyDescent="0.2">
      <c r="A64" s="23"/>
      <c r="B64" s="45" t="s">
        <v>76</v>
      </c>
      <c r="C64" s="25" t="s">
        <v>16</v>
      </c>
      <c r="D64" s="26">
        <v>14.4</v>
      </c>
      <c r="E64" s="27"/>
      <c r="F64" s="27"/>
      <c r="G64" s="27"/>
      <c r="H64" s="46">
        <v>0</v>
      </c>
      <c r="I64" s="27"/>
      <c r="J64" s="28">
        <f t="shared" si="5"/>
        <v>0</v>
      </c>
      <c r="K64" s="27"/>
      <c r="L64" s="27"/>
      <c r="M64" s="27">
        <f>ROUND(D64*H64,2)</f>
        <v>0</v>
      </c>
      <c r="N64" s="29"/>
      <c r="O64" s="30">
        <f t="shared" si="6"/>
        <v>0</v>
      </c>
    </row>
    <row r="65" spans="1:15" x14ac:dyDescent="0.2">
      <c r="A65" s="23"/>
      <c r="B65" s="39" t="s">
        <v>40</v>
      </c>
      <c r="C65" s="35" t="s">
        <v>17</v>
      </c>
      <c r="D65" s="36">
        <v>1</v>
      </c>
      <c r="E65" s="28"/>
      <c r="F65" s="28"/>
      <c r="G65" s="28"/>
      <c r="H65" s="28">
        <v>0</v>
      </c>
      <c r="I65" s="28"/>
      <c r="J65" s="28">
        <f t="shared" si="5"/>
        <v>0</v>
      </c>
      <c r="K65" s="28"/>
      <c r="L65" s="28"/>
      <c r="M65" s="27">
        <f>ROUND(D65*H65,2)</f>
        <v>0</v>
      </c>
      <c r="N65" s="40"/>
      <c r="O65" s="30">
        <f t="shared" si="6"/>
        <v>0</v>
      </c>
    </row>
    <row r="66" spans="1:15" x14ac:dyDescent="0.2">
      <c r="A66" s="23">
        <v>3</v>
      </c>
      <c r="B66" s="47" t="s">
        <v>48</v>
      </c>
      <c r="C66" s="25" t="s">
        <v>31</v>
      </c>
      <c r="D66" s="26">
        <v>15</v>
      </c>
      <c r="E66" s="27">
        <v>0</v>
      </c>
      <c r="F66" s="27">
        <v>0</v>
      </c>
      <c r="G66" s="27">
        <f>ROUND(E66*F66,2)</f>
        <v>0</v>
      </c>
      <c r="H66" s="46"/>
      <c r="I66" s="27">
        <v>0</v>
      </c>
      <c r="J66" s="28">
        <f t="shared" si="5"/>
        <v>0</v>
      </c>
      <c r="K66" s="27">
        <f>ROUND(D66*E66,2)</f>
        <v>0</v>
      </c>
      <c r="L66" s="27">
        <f>ROUND(D66*G66,2)</f>
        <v>0</v>
      </c>
      <c r="M66" s="27"/>
      <c r="N66" s="29">
        <f>ROUND(D66*I66,2)</f>
        <v>0</v>
      </c>
      <c r="O66" s="30">
        <f t="shared" si="6"/>
        <v>0</v>
      </c>
    </row>
    <row r="67" spans="1:15" x14ac:dyDescent="0.2">
      <c r="A67" s="23"/>
      <c r="B67" s="39" t="s">
        <v>49</v>
      </c>
      <c r="C67" s="35" t="s">
        <v>31</v>
      </c>
      <c r="D67" s="36">
        <v>16.8</v>
      </c>
      <c r="E67" s="28"/>
      <c r="F67" s="28"/>
      <c r="G67" s="27"/>
      <c r="H67" s="28">
        <v>0</v>
      </c>
      <c r="I67" s="28"/>
      <c r="J67" s="28">
        <f t="shared" si="5"/>
        <v>0</v>
      </c>
      <c r="K67" s="27"/>
      <c r="L67" s="27"/>
      <c r="M67" s="27">
        <f>ROUND(D67*H67,2)</f>
        <v>0</v>
      </c>
      <c r="N67" s="29"/>
      <c r="O67" s="30">
        <f t="shared" si="6"/>
        <v>0</v>
      </c>
    </row>
    <row r="68" spans="1:15" ht="13.5" thickBot="1" x14ac:dyDescent="0.25">
      <c r="A68" s="108"/>
      <c r="B68" s="130" t="s">
        <v>40</v>
      </c>
      <c r="C68" s="140" t="s">
        <v>17</v>
      </c>
      <c r="D68" s="132">
        <v>1</v>
      </c>
      <c r="E68" s="112"/>
      <c r="F68" s="112"/>
      <c r="G68" s="31"/>
      <c r="H68" s="112">
        <v>0</v>
      </c>
      <c r="I68" s="112"/>
      <c r="J68" s="112">
        <f t="shared" si="5"/>
        <v>0</v>
      </c>
      <c r="K68" s="31"/>
      <c r="L68" s="31"/>
      <c r="M68" s="31">
        <f>ROUND(D68*H68,2)</f>
        <v>0</v>
      </c>
      <c r="N68" s="146"/>
      <c r="O68" s="113">
        <f t="shared" si="6"/>
        <v>0</v>
      </c>
    </row>
    <row r="69" spans="1:15" ht="13.5" thickBot="1" x14ac:dyDescent="0.25">
      <c r="A69" s="122"/>
      <c r="B69" s="145" t="s">
        <v>50</v>
      </c>
      <c r="C69" s="154"/>
      <c r="D69" s="125"/>
      <c r="E69" s="155"/>
      <c r="F69" s="127"/>
      <c r="G69" s="126"/>
      <c r="H69" s="127"/>
      <c r="I69" s="127"/>
      <c r="J69" s="127"/>
      <c r="K69" s="128">
        <f>SUM(K61:K68)</f>
        <v>0</v>
      </c>
      <c r="L69" s="128">
        <f>SUM(L61:L68)</f>
        <v>0</v>
      </c>
      <c r="M69" s="128">
        <f>SUM(M61:M68)</f>
        <v>0</v>
      </c>
      <c r="N69" s="128">
        <f>SUM(N61:N68)</f>
        <v>0</v>
      </c>
      <c r="O69" s="129">
        <f>SUM(O61:O68)</f>
        <v>0</v>
      </c>
    </row>
    <row r="70" spans="1:15" s="37" customFormat="1" ht="13.5" customHeight="1" x14ac:dyDescent="0.2">
      <c r="A70" s="147"/>
      <c r="B70" s="148" t="s">
        <v>51</v>
      </c>
      <c r="C70" s="149"/>
      <c r="D70" s="150"/>
      <c r="E70" s="151"/>
      <c r="F70" s="152"/>
      <c r="G70" s="152"/>
      <c r="H70" s="152"/>
      <c r="I70" s="152"/>
      <c r="J70" s="152"/>
      <c r="K70" s="152"/>
      <c r="L70" s="152"/>
      <c r="M70" s="152"/>
      <c r="N70" s="152"/>
      <c r="O70" s="153"/>
    </row>
    <row r="71" spans="1:15" s="37" customFormat="1" ht="24" x14ac:dyDescent="0.2">
      <c r="A71" s="48">
        <v>1</v>
      </c>
      <c r="B71" s="249" t="s">
        <v>123</v>
      </c>
      <c r="C71" s="52" t="s">
        <v>17</v>
      </c>
      <c r="D71" s="53">
        <v>1</v>
      </c>
      <c r="E71" s="260">
        <v>0</v>
      </c>
      <c r="F71" s="261">
        <v>0</v>
      </c>
      <c r="G71" s="27">
        <v>0</v>
      </c>
      <c r="H71" s="50"/>
      <c r="I71" s="50">
        <v>0</v>
      </c>
      <c r="J71" s="50">
        <f>G71+H71+I71</f>
        <v>0</v>
      </c>
      <c r="K71" s="27">
        <f>ROUND(D71*E71,2)</f>
        <v>0</v>
      </c>
      <c r="L71" s="27">
        <f>ROUND(D71*G71,2)</f>
        <v>0</v>
      </c>
      <c r="M71" s="50"/>
      <c r="N71" s="29">
        <f>ROUND(D71*I71,2)</f>
        <v>0</v>
      </c>
      <c r="O71" s="51">
        <f>SUM(L71:N71)</f>
        <v>0</v>
      </c>
    </row>
    <row r="72" spans="1:15" s="37" customFormat="1" ht="12" x14ac:dyDescent="0.2">
      <c r="A72" s="48"/>
      <c r="B72" s="57" t="s">
        <v>52</v>
      </c>
      <c r="C72" s="52" t="s">
        <v>53</v>
      </c>
      <c r="D72" s="53">
        <v>2</v>
      </c>
      <c r="E72" s="55"/>
      <c r="F72" s="56"/>
      <c r="G72" s="50"/>
      <c r="H72" s="50">
        <v>0</v>
      </c>
      <c r="I72" s="50"/>
      <c r="J72" s="50">
        <f>G72+H72+I72</f>
        <v>0</v>
      </c>
      <c r="K72" s="50"/>
      <c r="L72" s="50"/>
      <c r="M72" s="27">
        <f>ROUND(D72*H72,2)</f>
        <v>0</v>
      </c>
      <c r="N72" s="50"/>
      <c r="O72" s="51">
        <f>SUM(L72:N72)</f>
        <v>0</v>
      </c>
    </row>
    <row r="73" spans="1:15" s="37" customFormat="1" ht="14.25" hidden="1" customHeight="1" x14ac:dyDescent="0.2">
      <c r="A73" s="48"/>
      <c r="B73" s="57"/>
      <c r="C73" s="52"/>
      <c r="D73" s="53"/>
      <c r="E73" s="55"/>
      <c r="F73" s="56"/>
      <c r="G73" s="50"/>
      <c r="H73" s="50"/>
      <c r="I73" s="50"/>
      <c r="J73" s="50"/>
      <c r="K73" s="50"/>
      <c r="L73" s="50"/>
      <c r="M73" s="27">
        <f>ROUND(D73*H73,2)</f>
        <v>0</v>
      </c>
      <c r="N73" s="50"/>
      <c r="O73" s="51"/>
    </row>
    <row r="74" spans="1:15" s="37" customFormat="1" ht="14.25" hidden="1" customHeight="1" x14ac:dyDescent="0.2">
      <c r="A74" s="48"/>
      <c r="B74" s="57"/>
      <c r="C74" s="52"/>
      <c r="D74" s="53"/>
      <c r="E74" s="55"/>
      <c r="F74" s="56"/>
      <c r="G74" s="50"/>
      <c r="H74" s="50"/>
      <c r="I74" s="50"/>
      <c r="J74" s="50"/>
      <c r="K74" s="50"/>
      <c r="L74" s="50"/>
      <c r="M74" s="27">
        <f>ROUND(D74*H74,2)</f>
        <v>0</v>
      </c>
      <c r="N74" s="50"/>
      <c r="O74" s="51"/>
    </row>
    <row r="75" spans="1:15" s="37" customFormat="1" ht="13.9" hidden="1" customHeight="1" x14ac:dyDescent="0.2">
      <c r="A75" s="48"/>
      <c r="B75" s="57"/>
      <c r="C75" s="52"/>
      <c r="D75" s="53"/>
      <c r="E75" s="55"/>
      <c r="F75" s="56"/>
      <c r="G75" s="50"/>
      <c r="H75" s="50"/>
      <c r="I75" s="50"/>
      <c r="J75" s="50"/>
      <c r="K75" s="50"/>
      <c r="L75" s="50"/>
      <c r="M75" s="27"/>
      <c r="N75" s="50"/>
      <c r="O75" s="51"/>
    </row>
    <row r="76" spans="1:15" s="37" customFormat="1" ht="14.25" hidden="1" customHeight="1" x14ac:dyDescent="0.2">
      <c r="A76" s="48"/>
      <c r="B76" s="57"/>
      <c r="C76" s="52"/>
      <c r="D76" s="53"/>
      <c r="E76" s="55"/>
      <c r="F76" s="56"/>
      <c r="G76" s="50"/>
      <c r="H76" s="50"/>
      <c r="I76" s="50"/>
      <c r="J76" s="50"/>
      <c r="K76" s="50"/>
      <c r="L76" s="50"/>
      <c r="M76" s="27"/>
      <c r="N76" s="50"/>
      <c r="O76" s="51"/>
    </row>
    <row r="77" spans="1:15" s="37" customFormat="1" ht="13.9" hidden="1" customHeight="1" x14ac:dyDescent="0.2">
      <c r="A77" s="48"/>
      <c r="B77" s="57"/>
      <c r="C77" s="52"/>
      <c r="D77" s="53"/>
      <c r="E77" s="55"/>
      <c r="F77" s="56"/>
      <c r="G77" s="50"/>
      <c r="H77" s="50"/>
      <c r="I77" s="50"/>
      <c r="J77" s="50"/>
      <c r="K77" s="50"/>
      <c r="L77" s="50"/>
      <c r="M77" s="27"/>
      <c r="N77" s="50"/>
      <c r="O77" s="51"/>
    </row>
    <row r="78" spans="1:15" s="37" customFormat="1" ht="0.6" hidden="1" customHeight="1" x14ac:dyDescent="0.2">
      <c r="A78" s="48"/>
      <c r="B78" s="57"/>
      <c r="C78" s="52"/>
      <c r="D78" s="53"/>
      <c r="E78" s="55"/>
      <c r="F78" s="56"/>
      <c r="G78" s="50"/>
      <c r="H78" s="50"/>
      <c r="I78" s="50"/>
      <c r="J78" s="50"/>
      <c r="K78" s="50"/>
      <c r="L78" s="50"/>
      <c r="M78" s="27"/>
      <c r="N78" s="50"/>
      <c r="O78" s="51"/>
    </row>
    <row r="79" spans="1:15" s="37" customFormat="1" ht="14.25" customHeight="1" x14ac:dyDescent="0.2">
      <c r="A79" s="48"/>
      <c r="B79" s="57" t="s">
        <v>55</v>
      </c>
      <c r="C79" s="52" t="s">
        <v>54</v>
      </c>
      <c r="D79" s="53">
        <v>1</v>
      </c>
      <c r="E79" s="55"/>
      <c r="F79" s="56"/>
      <c r="G79" s="50"/>
      <c r="H79" s="50">
        <v>0</v>
      </c>
      <c r="I79" s="50"/>
      <c r="J79" s="50">
        <f>G79+H79+I79</f>
        <v>0</v>
      </c>
      <c r="K79" s="50"/>
      <c r="L79" s="50"/>
      <c r="M79" s="27">
        <f>ROUND(D79*H79,2)</f>
        <v>0</v>
      </c>
      <c r="N79" s="50"/>
      <c r="O79" s="51">
        <f>SUM(L79:N79)</f>
        <v>0</v>
      </c>
    </row>
    <row r="80" spans="1:15" s="37" customFormat="1" ht="14.25" hidden="1" customHeight="1" x14ac:dyDescent="0.2">
      <c r="A80" s="48"/>
      <c r="B80" s="58"/>
      <c r="C80" s="52"/>
      <c r="D80" s="53"/>
      <c r="E80" s="55"/>
      <c r="F80" s="56"/>
      <c r="G80" s="50"/>
      <c r="H80" s="50"/>
      <c r="I80" s="50"/>
      <c r="J80" s="50"/>
      <c r="K80" s="50"/>
      <c r="L80" s="50"/>
      <c r="M80" s="27"/>
      <c r="N80" s="50"/>
      <c r="O80" s="51"/>
    </row>
    <row r="81" spans="1:15" s="37" customFormat="1" ht="14.25" customHeight="1" x14ac:dyDescent="0.2">
      <c r="A81" s="48"/>
      <c r="B81" s="57" t="s">
        <v>77</v>
      </c>
      <c r="C81" s="52" t="s">
        <v>54</v>
      </c>
      <c r="D81" s="53">
        <v>1</v>
      </c>
      <c r="E81" s="55"/>
      <c r="F81" s="56"/>
      <c r="G81" s="50"/>
      <c r="H81" s="50">
        <v>0</v>
      </c>
      <c r="I81" s="50"/>
      <c r="J81" s="50">
        <f>G81+H81+I81</f>
        <v>0</v>
      </c>
      <c r="K81" s="50"/>
      <c r="L81" s="50"/>
      <c r="M81" s="27">
        <f>ROUND(D81*H81,2)</f>
        <v>0</v>
      </c>
      <c r="N81" s="50"/>
      <c r="O81" s="51">
        <f>SUM(L81:N81)</f>
        <v>0</v>
      </c>
    </row>
    <row r="82" spans="1:15" s="37" customFormat="1" ht="13.5" customHeight="1" x14ac:dyDescent="0.2">
      <c r="A82" s="48"/>
      <c r="B82" s="58" t="s">
        <v>40</v>
      </c>
      <c r="C82" s="59" t="s">
        <v>17</v>
      </c>
      <c r="D82" s="49">
        <v>1</v>
      </c>
      <c r="E82" s="54"/>
      <c r="F82" s="50"/>
      <c r="G82" s="50"/>
      <c r="H82" s="50">
        <v>0</v>
      </c>
      <c r="I82" s="50"/>
      <c r="J82" s="50">
        <f>G82+H82+I82</f>
        <v>0</v>
      </c>
      <c r="K82" s="50"/>
      <c r="L82" s="50"/>
      <c r="M82" s="27">
        <f>ROUND(D82*H82,2)</f>
        <v>0</v>
      </c>
      <c r="N82" s="50"/>
      <c r="O82" s="51">
        <f>SUM(L82:N82)</f>
        <v>0</v>
      </c>
    </row>
    <row r="83" spans="1:15" s="37" customFormat="1" ht="14.25" customHeight="1" thickBot="1" x14ac:dyDescent="0.25">
      <c r="A83" s="156"/>
      <c r="B83" s="157" t="s">
        <v>56</v>
      </c>
      <c r="C83" s="158" t="s">
        <v>54</v>
      </c>
      <c r="D83" s="159">
        <v>6</v>
      </c>
      <c r="E83" s="160"/>
      <c r="F83" s="161"/>
      <c r="G83" s="162"/>
      <c r="H83" s="162">
        <v>0</v>
      </c>
      <c r="I83" s="162"/>
      <c r="J83" s="162">
        <f>G83+H83+I83</f>
        <v>0</v>
      </c>
      <c r="K83" s="162"/>
      <c r="L83" s="162"/>
      <c r="M83" s="31">
        <f>ROUND(D83*H83,2)</f>
        <v>0</v>
      </c>
      <c r="N83" s="162"/>
      <c r="O83" s="163">
        <f>SUM(L83:N83)</f>
        <v>0</v>
      </c>
    </row>
    <row r="84" spans="1:15" s="37" customFormat="1" ht="14.25" customHeight="1" thickBot="1" x14ac:dyDescent="0.25">
      <c r="A84" s="166"/>
      <c r="B84" s="167" t="s">
        <v>57</v>
      </c>
      <c r="C84" s="168"/>
      <c r="D84" s="168"/>
      <c r="E84" s="169"/>
      <c r="F84" s="169"/>
      <c r="G84" s="170"/>
      <c r="H84" s="170"/>
      <c r="I84" s="170"/>
      <c r="J84" s="170"/>
      <c r="K84" s="98">
        <f>SUM(K71:K83)</f>
        <v>0</v>
      </c>
      <c r="L84" s="98">
        <f>SUM(L71:L83)</f>
        <v>0</v>
      </c>
      <c r="M84" s="98">
        <f>SUM(M71:M83)</f>
        <v>0</v>
      </c>
      <c r="N84" s="98">
        <f>SUM(N71:N83)</f>
        <v>0</v>
      </c>
      <c r="O84" s="99">
        <f>SUM(O71:O83)</f>
        <v>0</v>
      </c>
    </row>
    <row r="85" spans="1:15" s="37" customFormat="1" ht="14.25" customHeight="1" x14ac:dyDescent="0.2">
      <c r="A85" s="60"/>
      <c r="B85" s="61" t="s">
        <v>58</v>
      </c>
      <c r="C85" s="164"/>
      <c r="D85" s="164"/>
      <c r="E85" s="165"/>
      <c r="F85" s="165"/>
      <c r="G85" s="152"/>
      <c r="H85" s="152"/>
      <c r="I85" s="152"/>
      <c r="J85" s="152"/>
      <c r="K85" s="152"/>
      <c r="L85" s="152"/>
      <c r="M85" s="152"/>
      <c r="N85" s="152"/>
      <c r="O85" s="153"/>
    </row>
    <row r="86" spans="1:15" ht="14.25" customHeight="1" x14ac:dyDescent="0.2">
      <c r="A86" s="23">
        <v>1</v>
      </c>
      <c r="B86" s="32" t="s">
        <v>59</v>
      </c>
      <c r="C86" s="25" t="s">
        <v>17</v>
      </c>
      <c r="D86" s="26">
        <v>1</v>
      </c>
      <c r="E86" s="27">
        <v>0</v>
      </c>
      <c r="F86" s="27">
        <v>0</v>
      </c>
      <c r="G86" s="27">
        <f>ROUND(E86*F86,2)</f>
        <v>0</v>
      </c>
      <c r="H86" s="28">
        <v>0</v>
      </c>
      <c r="I86" s="27">
        <v>0</v>
      </c>
      <c r="J86" s="28">
        <f>SUM(G86:I86)</f>
        <v>0</v>
      </c>
      <c r="K86" s="27">
        <f>ROUND(D86*E86,2)</f>
        <v>0</v>
      </c>
      <c r="L86" s="27">
        <f>ROUND(D86*G86,2)</f>
        <v>0</v>
      </c>
      <c r="M86" s="68">
        <f>ROUND(H86*D86,2)</f>
        <v>0</v>
      </c>
      <c r="N86" s="29">
        <f>ROUND(D86*I86,2)</f>
        <v>0</v>
      </c>
      <c r="O86" s="30">
        <f>N86+M86+L86</f>
        <v>0</v>
      </c>
    </row>
    <row r="87" spans="1:15" s="70" customFormat="1" ht="29.45" customHeight="1" x14ac:dyDescent="0.2">
      <c r="A87" s="62">
        <v>2</v>
      </c>
      <c r="B87" s="63" t="s">
        <v>60</v>
      </c>
      <c r="C87" s="64" t="s">
        <v>17</v>
      </c>
      <c r="D87" s="65">
        <v>1</v>
      </c>
      <c r="E87" s="66">
        <v>0</v>
      </c>
      <c r="F87" s="66">
        <v>0</v>
      </c>
      <c r="G87" s="66">
        <f>ROUND(E87*F87,2)</f>
        <v>0</v>
      </c>
      <c r="H87" s="66">
        <v>0</v>
      </c>
      <c r="I87" s="66">
        <v>0</v>
      </c>
      <c r="J87" s="66">
        <f>SUM(G87:I87)</f>
        <v>0</v>
      </c>
      <c r="K87" s="67">
        <f>ROUND(E87*D87,2)</f>
        <v>0</v>
      </c>
      <c r="L87" s="68">
        <f>ROUND(G87*D87,2)</f>
        <v>0</v>
      </c>
      <c r="M87" s="68">
        <f>ROUND(H87*D87,2)</f>
        <v>0</v>
      </c>
      <c r="N87" s="68">
        <f>ROUND(I87*D87,2)</f>
        <v>0</v>
      </c>
      <c r="O87" s="69">
        <f>SUM(L87:N87)</f>
        <v>0</v>
      </c>
    </row>
    <row r="88" spans="1:15" s="70" customFormat="1" ht="0.75" hidden="1" customHeight="1" x14ac:dyDescent="0.2">
      <c r="A88" s="62"/>
      <c r="B88" s="71"/>
      <c r="C88" s="72"/>
      <c r="D88" s="73"/>
      <c r="E88" s="74"/>
      <c r="F88" s="74"/>
      <c r="G88" s="74"/>
      <c r="H88" s="74"/>
      <c r="I88" s="74"/>
      <c r="J88" s="75"/>
      <c r="K88" s="74"/>
      <c r="L88" s="75"/>
      <c r="M88" s="76"/>
      <c r="N88" s="71"/>
      <c r="O88" s="77"/>
    </row>
    <row r="89" spans="1:15" s="70" customFormat="1" ht="13.5" hidden="1" customHeight="1" x14ac:dyDescent="0.2">
      <c r="A89" s="62"/>
      <c r="B89" s="71"/>
      <c r="C89" s="72"/>
      <c r="D89" s="73"/>
      <c r="E89" s="74"/>
      <c r="F89" s="74"/>
      <c r="G89" s="74"/>
      <c r="H89" s="74"/>
      <c r="I89" s="74"/>
      <c r="J89" s="75"/>
      <c r="K89" s="78"/>
      <c r="L89" s="79"/>
      <c r="M89" s="80"/>
      <c r="N89" s="81"/>
      <c r="O89" s="82"/>
    </row>
    <row r="90" spans="1:15" s="70" customFormat="1" ht="19.5" hidden="1" customHeight="1" x14ac:dyDescent="0.2">
      <c r="A90" s="62"/>
      <c r="B90" s="71"/>
      <c r="C90" s="83"/>
      <c r="D90" s="72"/>
      <c r="E90" s="84"/>
      <c r="F90" s="85"/>
      <c r="G90" s="75"/>
      <c r="H90" s="75"/>
      <c r="I90" s="75"/>
      <c r="J90" s="75"/>
      <c r="K90" s="86"/>
      <c r="L90" s="86"/>
      <c r="M90" s="86"/>
      <c r="N90" s="86"/>
      <c r="O90" s="87"/>
    </row>
    <row r="91" spans="1:15" s="70" customFormat="1" ht="19.5" hidden="1" customHeight="1" x14ac:dyDescent="0.2">
      <c r="A91" s="62"/>
      <c r="B91" s="71"/>
      <c r="C91" s="83"/>
      <c r="D91" s="73"/>
      <c r="E91" s="74"/>
      <c r="F91" s="74"/>
      <c r="G91" s="74"/>
      <c r="H91" s="74"/>
      <c r="I91" s="74"/>
      <c r="J91" s="74"/>
      <c r="K91" s="74"/>
      <c r="L91" s="75"/>
      <c r="M91" s="73"/>
      <c r="N91" s="71"/>
      <c r="O91" s="77"/>
    </row>
    <row r="92" spans="1:15" s="91" customFormat="1" ht="41.25" hidden="1" customHeight="1" x14ac:dyDescent="0.2">
      <c r="A92" s="88"/>
      <c r="B92" s="89"/>
      <c r="C92" s="72"/>
      <c r="D92" s="72"/>
      <c r="E92" s="84"/>
      <c r="F92" s="85"/>
      <c r="G92" s="75"/>
      <c r="H92" s="75"/>
      <c r="I92" s="75"/>
      <c r="J92" s="75"/>
      <c r="K92" s="75"/>
      <c r="L92" s="75"/>
      <c r="M92" s="75"/>
      <c r="N92" s="75"/>
      <c r="O92" s="90"/>
    </row>
    <row r="93" spans="1:15" s="91" customFormat="1" ht="62.25" hidden="1" customHeight="1" x14ac:dyDescent="0.2">
      <c r="A93" s="88"/>
      <c r="B93" s="89"/>
      <c r="C93" s="72"/>
      <c r="D93" s="73"/>
      <c r="E93" s="74"/>
      <c r="F93" s="74"/>
      <c r="G93" s="74"/>
      <c r="H93" s="74"/>
      <c r="I93" s="74"/>
      <c r="J93" s="74"/>
      <c r="K93" s="78"/>
      <c r="L93" s="79"/>
      <c r="M93" s="92"/>
      <c r="N93" s="81"/>
      <c r="O93" s="82"/>
    </row>
    <row r="94" spans="1:15" s="70" customFormat="1" ht="24" x14ac:dyDescent="0.2">
      <c r="A94" s="62">
        <v>3</v>
      </c>
      <c r="B94" s="63" t="s">
        <v>129</v>
      </c>
      <c r="C94" s="64" t="s">
        <v>17</v>
      </c>
      <c r="D94" s="65">
        <v>2</v>
      </c>
      <c r="E94" s="66">
        <v>0</v>
      </c>
      <c r="F94" s="66">
        <v>0</v>
      </c>
      <c r="G94" s="66">
        <f>ROUND(E94*F94,2)</f>
        <v>0</v>
      </c>
      <c r="H94" s="66">
        <v>0</v>
      </c>
      <c r="I94" s="66">
        <v>0</v>
      </c>
      <c r="J94" s="66">
        <f t="shared" ref="J94:J100" si="7">SUM(G94:I94)</f>
        <v>0</v>
      </c>
      <c r="K94" s="67">
        <f>ROUND(E94*D94,2)</f>
        <v>0</v>
      </c>
      <c r="L94" s="68">
        <f>ROUND(G94*D94,2)</f>
        <v>0</v>
      </c>
      <c r="M94" s="68">
        <f>ROUND(H94*D94,2)</f>
        <v>0</v>
      </c>
      <c r="N94" s="68">
        <f>ROUND(I94*D94,2)</f>
        <v>0</v>
      </c>
      <c r="O94" s="69">
        <f>SUM(L94:N94)</f>
        <v>0</v>
      </c>
    </row>
    <row r="95" spans="1:15" x14ac:dyDescent="0.2">
      <c r="A95" s="23">
        <v>4</v>
      </c>
      <c r="B95" s="44" t="s">
        <v>61</v>
      </c>
      <c r="C95" s="25" t="s">
        <v>16</v>
      </c>
      <c r="D95" s="26">
        <v>4</v>
      </c>
      <c r="E95" s="27">
        <v>0</v>
      </c>
      <c r="F95" s="27">
        <v>0</v>
      </c>
      <c r="G95" s="27">
        <f>ROUND(E95*F95,2)</f>
        <v>0</v>
      </c>
      <c r="H95" s="27"/>
      <c r="I95" s="27">
        <v>0</v>
      </c>
      <c r="J95" s="28">
        <f t="shared" si="7"/>
        <v>0</v>
      </c>
      <c r="K95" s="27">
        <f>ROUND(D95*E95,2)</f>
        <v>0</v>
      </c>
      <c r="L95" s="27">
        <f>ROUND(D95*G95,2)</f>
        <v>0</v>
      </c>
      <c r="M95" s="27"/>
      <c r="N95" s="29">
        <f>ROUND(D95*I95,2)</f>
        <v>0</v>
      </c>
      <c r="O95" s="30">
        <f>N95+M95+L95</f>
        <v>0</v>
      </c>
    </row>
    <row r="96" spans="1:15" ht="12.75" customHeight="1" x14ac:dyDescent="0.2">
      <c r="A96" s="23"/>
      <c r="B96" s="43" t="s">
        <v>62</v>
      </c>
      <c r="C96" s="35" t="s">
        <v>16</v>
      </c>
      <c r="D96" s="26">
        <v>4.4000000000000004</v>
      </c>
      <c r="E96" s="27"/>
      <c r="F96" s="27"/>
      <c r="G96" s="27"/>
      <c r="H96" s="28">
        <v>0</v>
      </c>
      <c r="I96" s="27"/>
      <c r="J96" s="28">
        <f t="shared" si="7"/>
        <v>0</v>
      </c>
      <c r="K96" s="27"/>
      <c r="L96" s="27"/>
      <c r="M96" s="27">
        <f>ROUND(D96*H96,2)</f>
        <v>0</v>
      </c>
      <c r="N96" s="29"/>
      <c r="O96" s="30">
        <f>N96+M96+L96</f>
        <v>0</v>
      </c>
    </row>
    <row r="97" spans="1:31" ht="12.75" customHeight="1" x14ac:dyDescent="0.2">
      <c r="A97" s="23"/>
      <c r="B97" s="43" t="s">
        <v>63</v>
      </c>
      <c r="C97" s="35" t="s">
        <v>27</v>
      </c>
      <c r="D97" s="26">
        <v>10</v>
      </c>
      <c r="E97" s="27"/>
      <c r="F97" s="27"/>
      <c r="G97" s="27"/>
      <c r="H97" s="28">
        <v>0</v>
      </c>
      <c r="I97" s="27"/>
      <c r="J97" s="28">
        <f t="shared" si="7"/>
        <v>0</v>
      </c>
      <c r="K97" s="27"/>
      <c r="L97" s="27"/>
      <c r="M97" s="27">
        <f>ROUND(D97*H97,2)</f>
        <v>0</v>
      </c>
      <c r="N97" s="29"/>
      <c r="O97" s="30">
        <f>N97+M97+L97</f>
        <v>0</v>
      </c>
    </row>
    <row r="98" spans="1:31" s="34" customFormat="1" ht="24" x14ac:dyDescent="0.2">
      <c r="A98" s="23">
        <v>5</v>
      </c>
      <c r="B98" s="89" t="s">
        <v>64</v>
      </c>
      <c r="C98" s="64" t="s">
        <v>17</v>
      </c>
      <c r="D98" s="93">
        <v>2</v>
      </c>
      <c r="E98" s="94">
        <v>0</v>
      </c>
      <c r="F98" s="94">
        <v>0</v>
      </c>
      <c r="G98" s="94">
        <f>ROUND(E98*F98,2)</f>
        <v>0</v>
      </c>
      <c r="H98" s="94">
        <v>0</v>
      </c>
      <c r="I98" s="94">
        <v>0</v>
      </c>
      <c r="J98" s="94">
        <f t="shared" si="7"/>
        <v>0</v>
      </c>
      <c r="K98" s="95">
        <f>ROUND(E98*D98,2)</f>
        <v>0</v>
      </c>
      <c r="L98" s="96">
        <f>ROUND(G98*D98,2)</f>
        <v>0</v>
      </c>
      <c r="M98" s="96">
        <f>ROUND(H98*D98,2)</f>
        <v>0</v>
      </c>
      <c r="N98" s="96">
        <f>ROUND(I98*D98,2)</f>
        <v>0</v>
      </c>
      <c r="O98" s="97">
        <f>SUM(L98:N98)</f>
        <v>0</v>
      </c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</row>
    <row r="99" spans="1:31" s="34" customFormat="1" ht="24" x14ac:dyDescent="0.2">
      <c r="A99" s="23">
        <v>6</v>
      </c>
      <c r="B99" s="89" t="s">
        <v>78</v>
      </c>
      <c r="C99" s="64" t="s">
        <v>17</v>
      </c>
      <c r="D99" s="93">
        <v>3</v>
      </c>
      <c r="E99" s="94">
        <v>0</v>
      </c>
      <c r="F99" s="94">
        <v>0</v>
      </c>
      <c r="G99" s="94">
        <f>ROUND(E99*F99,2)</f>
        <v>0</v>
      </c>
      <c r="H99" s="94">
        <v>0</v>
      </c>
      <c r="I99" s="94">
        <v>0</v>
      </c>
      <c r="J99" s="94">
        <f t="shared" si="7"/>
        <v>0</v>
      </c>
      <c r="K99" s="95">
        <f>ROUND(E99*D99,2)</f>
        <v>0</v>
      </c>
      <c r="L99" s="96">
        <f>ROUND(G99*D99,2)</f>
        <v>0</v>
      </c>
      <c r="M99" s="96">
        <f>ROUND(H99*D99,2)</f>
        <v>0</v>
      </c>
      <c r="N99" s="96">
        <f>ROUND(I99*D99,2)</f>
        <v>0</v>
      </c>
      <c r="O99" s="97">
        <f>SUM(L99:N99)</f>
        <v>0</v>
      </c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spans="1:31" ht="14.25" customHeight="1" thickBot="1" x14ac:dyDescent="0.25">
      <c r="A100" s="23">
        <v>7</v>
      </c>
      <c r="B100" s="32" t="s">
        <v>130</v>
      </c>
      <c r="C100" s="25" t="s">
        <v>17</v>
      </c>
      <c r="D100" s="26">
        <v>1</v>
      </c>
      <c r="E100" s="27">
        <v>0</v>
      </c>
      <c r="F100" s="27">
        <v>0</v>
      </c>
      <c r="G100" s="27">
        <f>ROUND(E100*F100,2)</f>
        <v>0</v>
      </c>
      <c r="H100" s="28">
        <v>0</v>
      </c>
      <c r="I100" s="27">
        <v>0</v>
      </c>
      <c r="J100" s="28">
        <f t="shared" si="7"/>
        <v>0</v>
      </c>
      <c r="K100" s="27">
        <f>ROUND(D100*E100,2)</f>
        <v>0</v>
      </c>
      <c r="L100" s="27">
        <f>ROUND(D100*G100,2)</f>
        <v>0</v>
      </c>
      <c r="M100" s="68">
        <f>ROUND(H100*D100,2)</f>
        <v>0</v>
      </c>
      <c r="N100" s="29">
        <f>ROUND(D100*I100,2)</f>
        <v>0</v>
      </c>
      <c r="O100" s="30">
        <f>N100+M100+L100</f>
        <v>0</v>
      </c>
    </row>
    <row r="101" spans="1:31" s="34" customFormat="1" ht="13.5" hidden="1" thickBot="1" x14ac:dyDescent="0.25">
      <c r="A101" s="108"/>
      <c r="B101" s="171"/>
      <c r="C101" s="110"/>
      <c r="D101" s="111"/>
      <c r="E101" s="31"/>
      <c r="F101" s="31"/>
      <c r="G101" s="31"/>
      <c r="H101" s="31"/>
      <c r="I101" s="31"/>
      <c r="J101" s="112"/>
      <c r="K101" s="31"/>
      <c r="L101" s="31"/>
      <c r="M101" s="31"/>
      <c r="N101" s="146"/>
      <c r="O101" s="11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2" spans="1:31" s="101" customFormat="1" ht="13.5" customHeight="1" thickBot="1" x14ac:dyDescent="0.25">
      <c r="A102" s="166"/>
      <c r="B102" s="167" t="s">
        <v>125</v>
      </c>
      <c r="C102" s="168"/>
      <c r="D102" s="168"/>
      <c r="E102" s="169"/>
      <c r="F102" s="169"/>
      <c r="G102" s="170"/>
      <c r="H102" s="170"/>
      <c r="I102" s="170"/>
      <c r="J102" s="170"/>
      <c r="K102" s="98">
        <f>SUM(K86:K101)</f>
        <v>0</v>
      </c>
      <c r="L102" s="98">
        <f>SUM(L86:L101)</f>
        <v>0</v>
      </c>
      <c r="M102" s="98">
        <f>SUM(M86:M101)</f>
        <v>0</v>
      </c>
      <c r="N102" s="98">
        <f>SUM(N86:N101)</f>
        <v>0</v>
      </c>
      <c r="O102" s="99">
        <f>SUM(O86:O101)</f>
        <v>0</v>
      </c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</row>
    <row r="103" spans="1:31" ht="13.5" thickBot="1" x14ac:dyDescent="0.25">
      <c r="A103" s="339" t="s">
        <v>65</v>
      </c>
      <c r="B103" s="340"/>
      <c r="C103" s="250"/>
      <c r="D103" s="250"/>
      <c r="E103" s="250"/>
      <c r="F103" s="250"/>
      <c r="G103" s="251"/>
      <c r="H103" s="250"/>
      <c r="I103" s="252"/>
      <c r="J103" s="253"/>
      <c r="K103" s="254">
        <f>SUM(K28+K45+K59+K69+K84+K102)</f>
        <v>0</v>
      </c>
      <c r="L103" s="254">
        <f>SUM(L28+L45+L59+L69+L84+L102)</f>
        <v>0</v>
      </c>
      <c r="M103" s="254">
        <f>SUM(M28+M45+M59+M69+M84+M102)</f>
        <v>0</v>
      </c>
      <c r="N103" s="254">
        <f>SUM(N28+N45+N59+N69+N84+N102)</f>
        <v>0</v>
      </c>
      <c r="O103" s="255">
        <f>SUM(O28+O45+O59+O69+O84+O102)</f>
        <v>0</v>
      </c>
    </row>
    <row r="104" spans="1:31" ht="13.5" thickBot="1" x14ac:dyDescent="0.25">
      <c r="A104" s="341" t="s">
        <v>124</v>
      </c>
      <c r="B104" s="342"/>
      <c r="C104" s="256"/>
      <c r="D104" s="256"/>
      <c r="E104" s="256"/>
      <c r="F104" s="256"/>
      <c r="G104" s="256"/>
      <c r="H104" s="256"/>
      <c r="I104" s="256"/>
      <c r="J104" s="257"/>
      <c r="K104" s="258"/>
      <c r="L104" s="258"/>
      <c r="M104" s="258"/>
      <c r="N104" s="258"/>
      <c r="O104" s="259">
        <f>L103+M103+N103</f>
        <v>0</v>
      </c>
    </row>
    <row r="105" spans="1:31" x14ac:dyDescent="0.2">
      <c r="A105" s="33"/>
      <c r="B105" s="102"/>
      <c r="C105" s="33"/>
      <c r="D105" s="33"/>
      <c r="E105" s="33"/>
      <c r="F105" s="33"/>
      <c r="G105" s="33"/>
      <c r="H105" s="33"/>
      <c r="I105" s="33"/>
      <c r="J105" s="103"/>
      <c r="K105" s="104"/>
      <c r="L105" s="105"/>
      <c r="M105" s="105"/>
      <c r="N105" s="105"/>
      <c r="O105" s="105"/>
    </row>
    <row r="106" spans="1:31" x14ac:dyDescent="0.2">
      <c r="A106" s="33"/>
      <c r="B106" s="102"/>
      <c r="C106" s="33"/>
      <c r="D106" s="33"/>
      <c r="E106" s="33"/>
      <c r="F106" s="33"/>
      <c r="G106" s="33"/>
      <c r="H106" s="33"/>
      <c r="I106" s="33"/>
      <c r="J106" s="103"/>
      <c r="K106" s="104"/>
      <c r="L106" s="105"/>
      <c r="M106" s="105"/>
      <c r="N106" s="105"/>
      <c r="O106" s="105"/>
    </row>
    <row r="107" spans="1:31" x14ac:dyDescent="0.2">
      <c r="B107" s="107" t="s">
        <v>86</v>
      </c>
      <c r="C107" s="346"/>
      <c r="D107" s="346"/>
      <c r="E107" s="346"/>
      <c r="F107" s="346"/>
      <c r="G107" s="346"/>
      <c r="H107" s="346"/>
      <c r="I107" s="346"/>
      <c r="J107" s="346"/>
      <c r="K107" s="346"/>
    </row>
    <row r="108" spans="1:31" x14ac:dyDescent="0.2">
      <c r="B108" s="106"/>
      <c r="C108" s="286" t="s">
        <v>87</v>
      </c>
      <c r="D108" s="286"/>
      <c r="E108" s="286"/>
      <c r="F108" s="286"/>
      <c r="G108" s="286"/>
      <c r="H108" s="286"/>
      <c r="I108" s="286"/>
      <c r="J108" s="286"/>
      <c r="K108" s="286"/>
    </row>
    <row r="109" spans="1:31" x14ac:dyDescent="0.2">
      <c r="B109" s="106" t="s">
        <v>88</v>
      </c>
      <c r="C109" s="106"/>
      <c r="D109"/>
    </row>
    <row r="110" spans="1:31" x14ac:dyDescent="0.2">
      <c r="B110" s="106"/>
      <c r="C110" s="106"/>
      <c r="D110"/>
    </row>
    <row r="111" spans="1:31" x14ac:dyDescent="0.2">
      <c r="B111" s="107" t="s">
        <v>89</v>
      </c>
      <c r="C111" s="346"/>
      <c r="D111" s="346"/>
      <c r="E111" s="346"/>
      <c r="F111" s="346"/>
      <c r="G111" s="346"/>
      <c r="H111" s="346"/>
      <c r="I111" s="346"/>
      <c r="J111" s="346"/>
      <c r="K111" s="346"/>
    </row>
    <row r="112" spans="1:31" x14ac:dyDescent="0.2">
      <c r="B112" s="106"/>
      <c r="C112" s="285" t="s">
        <v>87</v>
      </c>
      <c r="D112" s="285"/>
      <c r="E112" s="285"/>
      <c r="F112" s="285"/>
      <c r="G112" s="285"/>
      <c r="H112" s="285"/>
      <c r="I112" s="285"/>
      <c r="J112" s="285"/>
      <c r="K112" s="285"/>
    </row>
    <row r="113" spans="2:11" x14ac:dyDescent="0.2">
      <c r="B113" s="106" t="s">
        <v>90</v>
      </c>
      <c r="C113" s="338"/>
      <c r="D113" s="338"/>
      <c r="E113" s="338"/>
      <c r="F113" s="338"/>
      <c r="G113" s="338"/>
      <c r="H113" s="338"/>
      <c r="I113" s="338"/>
      <c r="J113" s="338"/>
      <c r="K113" s="338"/>
    </row>
  </sheetData>
  <mergeCells count="16">
    <mergeCell ref="C112:K112"/>
    <mergeCell ref="C113:K113"/>
    <mergeCell ref="A103:B103"/>
    <mergeCell ref="A104:B104"/>
    <mergeCell ref="C12:C13"/>
    <mergeCell ref="E12:J12"/>
    <mergeCell ref="K12:O12"/>
    <mergeCell ref="C108:K108"/>
    <mergeCell ref="C107:K107"/>
    <mergeCell ref="C111:K111"/>
    <mergeCell ref="D12:D13"/>
    <mergeCell ref="L1:O1"/>
    <mergeCell ref="A2:O2"/>
    <mergeCell ref="A3:O3"/>
    <mergeCell ref="A12:A13"/>
    <mergeCell ref="B12:B13"/>
  </mergeCells>
  <phoneticPr fontId="23" type="noConversion"/>
  <pageMargins left="0.75" right="0.75" top="1" bottom="1" header="0.5" footer="0.5"/>
  <pageSetup paperSize="9" scale="80" orientation="landscape" r:id="rId1"/>
  <headerFooter alignWithMargins="0"/>
  <rowBreaks count="2" manualBreakCount="2">
    <brk id="45" max="14" man="1"/>
    <brk id="8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2</vt:i4>
      </vt:variant>
    </vt:vector>
  </HeadingPairs>
  <TitlesOfParts>
    <vt:vector size="5" baseType="lpstr">
      <vt:lpstr>Koptāme</vt:lpstr>
      <vt:lpstr>Kopsavilk.</vt:lpstr>
      <vt:lpstr>Lokālā tāme</vt:lpstr>
      <vt:lpstr>Koptāme!Drukas_apgabals</vt:lpstr>
      <vt:lpstr>'Lokālā tāme'!Drukas_apgabals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Sistēmas Windows lietotājs</cp:lastModifiedBy>
  <cp:lastPrinted>2021-06-21T12:19:49Z</cp:lastPrinted>
  <dcterms:created xsi:type="dcterms:W3CDTF">2020-08-07T07:21:02Z</dcterms:created>
  <dcterms:modified xsi:type="dcterms:W3CDTF">2021-06-21T12:37:47Z</dcterms:modified>
</cp:coreProperties>
</file>